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1- Commissions sportives/5- Com sportive jeunes/2024/CAURAJ 2024/"/>
    </mc:Choice>
  </mc:AlternateContent>
  <xr:revisionPtr revIDLastSave="0" documentId="8_{77E042EB-608B-4067-9329-A14D4A69A6B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lassement 1 journée" sheetId="1" r:id="rId1"/>
    <sheet name="classement CAURAJ 2024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0" i="2" l="1"/>
  <c r="G130" i="2" s="1"/>
  <c r="D127" i="2"/>
  <c r="G127" i="2" s="1"/>
  <c r="O108" i="2"/>
  <c r="H108" i="2" s="1"/>
  <c r="G108" i="2"/>
  <c r="O107" i="2"/>
  <c r="H107" i="2" s="1"/>
  <c r="G107" i="2"/>
  <c r="AC106" i="2"/>
  <c r="H106" i="2" s="1"/>
  <c r="G106" i="2"/>
  <c r="O105" i="2"/>
  <c r="H105" i="2" s="1"/>
  <c r="G105" i="2"/>
  <c r="AC104" i="2"/>
  <c r="H104" i="2" s="1"/>
  <c r="G104" i="2"/>
  <c r="O103" i="2"/>
  <c r="H103" i="2" s="1"/>
  <c r="G103" i="2"/>
  <c r="AC102" i="2"/>
  <c r="H102" i="2" s="1"/>
  <c r="G102" i="2"/>
  <c r="O101" i="2"/>
  <c r="H101" i="2" s="1"/>
  <c r="G101" i="2"/>
  <c r="AC100" i="2"/>
  <c r="O100" i="2"/>
  <c r="G100" i="2"/>
  <c r="O96" i="2"/>
  <c r="H96" i="2" s="1"/>
  <c r="G96" i="2"/>
  <c r="AC90" i="2"/>
  <c r="H90" i="2" s="1"/>
  <c r="G90" i="2"/>
  <c r="AC89" i="2"/>
  <c r="H89" i="2" s="1"/>
  <c r="G89" i="2"/>
  <c r="AC88" i="2"/>
  <c r="H88" i="2" s="1"/>
  <c r="G88" i="2"/>
  <c r="AC87" i="2"/>
  <c r="H87" i="2" s="1"/>
  <c r="G87" i="2"/>
  <c r="AC86" i="2"/>
  <c r="H86" i="2" s="1"/>
  <c r="G86" i="2"/>
  <c r="AC85" i="2"/>
  <c r="H85" i="2" s="1"/>
  <c r="G85" i="2"/>
  <c r="AC84" i="2"/>
  <c r="H84" i="2" s="1"/>
  <c r="G84" i="2"/>
  <c r="AC83" i="2"/>
  <c r="H83" i="2" s="1"/>
  <c r="G83" i="2"/>
  <c r="AC82" i="2"/>
  <c r="H82" i="2" s="1"/>
  <c r="G82" i="2"/>
  <c r="AC81" i="2"/>
  <c r="H81" i="2" s="1"/>
  <c r="G81" i="2"/>
  <c r="AC80" i="2"/>
  <c r="H80" i="2" s="1"/>
  <c r="G80" i="2"/>
  <c r="AC79" i="2"/>
  <c r="H79" i="2" s="1"/>
  <c r="G79" i="2"/>
  <c r="AC78" i="2"/>
  <c r="H78" i="2" s="1"/>
  <c r="G78" i="2"/>
  <c r="AC77" i="2"/>
  <c r="H77" i="2" s="1"/>
  <c r="G77" i="2"/>
  <c r="AC76" i="2"/>
  <c r="H76" i="2" s="1"/>
  <c r="G76" i="2"/>
  <c r="AC75" i="2"/>
  <c r="H75" i="2" s="1"/>
  <c r="G75" i="2"/>
  <c r="AC74" i="2"/>
  <c r="H74" i="2" s="1"/>
  <c r="G74" i="2"/>
  <c r="AC73" i="2"/>
  <c r="H73" i="2" s="1"/>
  <c r="G73" i="2"/>
  <c r="AC72" i="2"/>
  <c r="H72" i="2" s="1"/>
  <c r="G72" i="2"/>
  <c r="O71" i="2"/>
  <c r="H71" i="2" s="1"/>
  <c r="G71" i="2"/>
  <c r="O70" i="2"/>
  <c r="H70" i="2" s="1"/>
  <c r="G70" i="2"/>
  <c r="AC69" i="2"/>
  <c r="H69" i="2" s="1"/>
  <c r="G69" i="2"/>
  <c r="O68" i="2"/>
  <c r="H68" i="2" s="1"/>
  <c r="G68" i="2"/>
  <c r="O67" i="2"/>
  <c r="H67" i="2" s="1"/>
  <c r="G67" i="2"/>
  <c r="AC66" i="2"/>
  <c r="O66" i="2"/>
  <c r="G66" i="2"/>
  <c r="AC65" i="2"/>
  <c r="O65" i="2"/>
  <c r="G65" i="2"/>
  <c r="AC64" i="2"/>
  <c r="O64" i="2"/>
  <c r="G64" i="2"/>
  <c r="O63" i="2"/>
  <c r="H63" i="2" s="1"/>
  <c r="G63" i="2"/>
  <c r="AC62" i="2"/>
  <c r="O62" i="2"/>
  <c r="G62" i="2"/>
  <c r="AC61" i="2"/>
  <c r="H61" i="2" s="1"/>
  <c r="G61" i="2"/>
  <c r="O60" i="2"/>
  <c r="H60" i="2" s="1"/>
  <c r="G60" i="2"/>
  <c r="AC59" i="2"/>
  <c r="O59" i="2"/>
  <c r="G59" i="2"/>
  <c r="AC58" i="2"/>
  <c r="O58" i="2"/>
  <c r="G58" i="2"/>
  <c r="AC55" i="2"/>
  <c r="H55" i="2" s="1"/>
  <c r="G55" i="2"/>
  <c r="AC54" i="2"/>
  <c r="H54" i="2" s="1"/>
  <c r="G54" i="2"/>
  <c r="AC53" i="2"/>
  <c r="H53" i="2" s="1"/>
  <c r="G53" i="2"/>
  <c r="AC52" i="2"/>
  <c r="H52" i="2" s="1"/>
  <c r="G52" i="2"/>
  <c r="AC51" i="2"/>
  <c r="H51" i="2" s="1"/>
  <c r="G51" i="2"/>
  <c r="AC50" i="2"/>
  <c r="H50" i="2" s="1"/>
  <c r="G50" i="2"/>
  <c r="AC49" i="2"/>
  <c r="H49" i="2" s="1"/>
  <c r="G49" i="2"/>
  <c r="AC48" i="2"/>
  <c r="H48" i="2" s="1"/>
  <c r="G48" i="2"/>
  <c r="AC47" i="2"/>
  <c r="H47" i="2" s="1"/>
  <c r="G47" i="2"/>
  <c r="AC44" i="2"/>
  <c r="H44" i="2" s="1"/>
  <c r="G44" i="2"/>
  <c r="AC43" i="2"/>
  <c r="H43" i="2" s="1"/>
  <c r="G43" i="2"/>
  <c r="AC42" i="2"/>
  <c r="H42" i="2" s="1"/>
  <c r="G42" i="2"/>
  <c r="AC41" i="2"/>
  <c r="H41" i="2" s="1"/>
  <c r="G41" i="2"/>
  <c r="AC40" i="2"/>
  <c r="H40" i="2" s="1"/>
  <c r="G40" i="2"/>
  <c r="AC39" i="2"/>
  <c r="H39" i="2" s="1"/>
  <c r="G39" i="2"/>
  <c r="AC38" i="2"/>
  <c r="H38" i="2" s="1"/>
  <c r="G38" i="2"/>
  <c r="AC37" i="2"/>
  <c r="H37" i="2" s="1"/>
  <c r="G37" i="2"/>
  <c r="AC36" i="2"/>
  <c r="H36" i="2" s="1"/>
  <c r="G36" i="2"/>
  <c r="AC35" i="2"/>
  <c r="H35" i="2" s="1"/>
  <c r="G35" i="2"/>
  <c r="O34" i="2"/>
  <c r="H34" i="2" s="1"/>
  <c r="G34" i="2"/>
  <c r="O33" i="2"/>
  <c r="H33" i="2" s="1"/>
  <c r="G33" i="2"/>
  <c r="AC32" i="2"/>
  <c r="H32" i="2" s="1"/>
  <c r="G32" i="2"/>
  <c r="AC31" i="2"/>
  <c r="H31" i="2" s="1"/>
  <c r="G31" i="2"/>
  <c r="O30" i="2"/>
  <c r="H30" i="2" s="1"/>
  <c r="G30" i="2"/>
  <c r="O29" i="2"/>
  <c r="H29" i="2" s="1"/>
  <c r="G29" i="2"/>
  <c r="AC28" i="2"/>
  <c r="O28" i="2"/>
  <c r="G28" i="2"/>
  <c r="O25" i="2"/>
  <c r="H25" i="2" s="1"/>
  <c r="G25" i="2"/>
  <c r="O24" i="2"/>
  <c r="H24" i="2" s="1"/>
  <c r="G24" i="2"/>
  <c r="O23" i="2"/>
  <c r="H23" i="2" s="1"/>
  <c r="G23" i="2"/>
  <c r="AC22" i="2"/>
  <c r="H22" i="2" s="1"/>
  <c r="G22" i="2"/>
  <c r="AC21" i="2"/>
  <c r="H21" i="2" s="1"/>
  <c r="G21" i="2"/>
  <c r="O20" i="2"/>
  <c r="H20" i="2" s="1"/>
  <c r="G20" i="2"/>
  <c r="O17" i="2"/>
  <c r="H17" i="2" s="1"/>
  <c r="G17" i="2"/>
  <c r="O16" i="2"/>
  <c r="H16" i="2" s="1"/>
  <c r="G16" i="2"/>
  <c r="O15" i="2"/>
  <c r="H15" i="2" s="1"/>
  <c r="G15" i="2"/>
  <c r="O14" i="2"/>
  <c r="H14" i="2" s="1"/>
  <c r="G14" i="2"/>
  <c r="AC13" i="2"/>
  <c r="H13" i="2" s="1"/>
  <c r="G13" i="2"/>
  <c r="O12" i="2"/>
  <c r="H12" i="2" s="1"/>
  <c r="G12" i="2"/>
  <c r="AC11" i="2"/>
  <c r="O11" i="2"/>
  <c r="G11" i="2"/>
  <c r="O8" i="2"/>
  <c r="H8" i="2" s="1"/>
  <c r="G8" i="2"/>
  <c r="AC7" i="2"/>
  <c r="H7" i="2" s="1"/>
  <c r="G7" i="2"/>
  <c r="F74" i="1"/>
  <c r="E74" i="1"/>
  <c r="G74" i="1" s="1"/>
  <c r="F73" i="1"/>
  <c r="E73" i="1"/>
  <c r="F72" i="1"/>
  <c r="E72" i="1"/>
  <c r="F71" i="1"/>
  <c r="E71" i="1"/>
  <c r="F70" i="1"/>
  <c r="E70" i="1"/>
  <c r="G70" i="1" s="1"/>
  <c r="F69" i="1"/>
  <c r="E69" i="1"/>
  <c r="F68" i="1"/>
  <c r="E68" i="1"/>
  <c r="F67" i="1"/>
  <c r="E67" i="1"/>
  <c r="F66" i="1"/>
  <c r="E66" i="1"/>
  <c r="G66" i="1" s="1"/>
  <c r="F65" i="1"/>
  <c r="G65" i="1" s="1"/>
  <c r="E65" i="1"/>
  <c r="F64" i="1"/>
  <c r="E64" i="1"/>
  <c r="G64" i="1" s="1"/>
  <c r="F63" i="1"/>
  <c r="E63" i="1"/>
  <c r="G63" i="1" s="1"/>
  <c r="F62" i="1"/>
  <c r="E62" i="1"/>
  <c r="G62" i="1" s="1"/>
  <c r="F61" i="1"/>
  <c r="E61" i="1"/>
  <c r="F60" i="1"/>
  <c r="E60" i="1"/>
  <c r="G60" i="1" s="1"/>
  <c r="F59" i="1"/>
  <c r="E59" i="1"/>
  <c r="F58" i="1"/>
  <c r="G58" i="1" s="1"/>
  <c r="E58" i="1"/>
  <c r="F57" i="1"/>
  <c r="E57" i="1"/>
  <c r="F56" i="1"/>
  <c r="E56" i="1"/>
  <c r="G56" i="1" s="1"/>
  <c r="F55" i="1"/>
  <c r="E55" i="1"/>
  <c r="G55" i="1" s="1"/>
  <c r="G54" i="1"/>
  <c r="F54" i="1"/>
  <c r="E54" i="1"/>
  <c r="F50" i="1"/>
  <c r="E50" i="1"/>
  <c r="F49" i="1"/>
  <c r="E49" i="1"/>
  <c r="G49" i="1" s="1"/>
  <c r="F48" i="1"/>
  <c r="E48" i="1"/>
  <c r="F47" i="1"/>
  <c r="E47" i="1"/>
  <c r="G47" i="1" s="1"/>
  <c r="F46" i="1"/>
  <c r="E46" i="1"/>
  <c r="F45" i="1"/>
  <c r="E45" i="1"/>
  <c r="G45" i="1" s="1"/>
  <c r="F44" i="1"/>
  <c r="E44" i="1"/>
  <c r="F43" i="1"/>
  <c r="E43" i="1"/>
  <c r="G43" i="1" s="1"/>
  <c r="F42" i="1"/>
  <c r="E42" i="1"/>
  <c r="F41" i="1"/>
  <c r="E41" i="1"/>
  <c r="G41" i="1" s="1"/>
  <c r="F40" i="1"/>
  <c r="G40" i="1" s="1"/>
  <c r="E40" i="1"/>
  <c r="F39" i="1"/>
  <c r="E39" i="1"/>
  <c r="G39" i="1" s="1"/>
  <c r="F38" i="1"/>
  <c r="E38" i="1"/>
  <c r="F37" i="1"/>
  <c r="E37" i="1"/>
  <c r="F36" i="1"/>
  <c r="E36" i="1"/>
  <c r="G36" i="1" s="1"/>
  <c r="F35" i="1"/>
  <c r="E35" i="1"/>
  <c r="G35" i="1" s="1"/>
  <c r="F34" i="1"/>
  <c r="E34" i="1"/>
  <c r="F33" i="1"/>
  <c r="E33" i="1"/>
  <c r="F32" i="1"/>
  <c r="E32" i="1"/>
  <c r="F31" i="1"/>
  <c r="E31" i="1"/>
  <c r="G31" i="1" s="1"/>
  <c r="F30" i="1"/>
  <c r="G30" i="1" s="1"/>
  <c r="E30" i="1"/>
  <c r="F26" i="1"/>
  <c r="E26" i="1"/>
  <c r="G26" i="1" s="1"/>
  <c r="H26" i="1" s="1"/>
  <c r="F25" i="1"/>
  <c r="E25" i="1"/>
  <c r="G25" i="1" s="1"/>
  <c r="F24" i="1"/>
  <c r="E24" i="1"/>
  <c r="G24" i="1" s="1"/>
  <c r="H24" i="1" s="1"/>
  <c r="F23" i="1"/>
  <c r="H23" i="1" s="1"/>
  <c r="E23" i="1"/>
  <c r="G23" i="1" s="1"/>
  <c r="F22" i="1"/>
  <c r="E22" i="1"/>
  <c r="G22" i="1" s="1"/>
  <c r="F21" i="1"/>
  <c r="E21" i="1"/>
  <c r="G21" i="1" s="1"/>
  <c r="F20" i="1"/>
  <c r="E20" i="1"/>
  <c r="G20" i="1" s="1"/>
  <c r="H19" i="1"/>
  <c r="F19" i="1"/>
  <c r="E19" i="1"/>
  <c r="G19" i="1" s="1"/>
  <c r="F18" i="1"/>
  <c r="E18" i="1"/>
  <c r="G18" i="1" s="1"/>
  <c r="H18" i="1" s="1"/>
  <c r="F17" i="1"/>
  <c r="H17" i="1" s="1"/>
  <c r="E17" i="1"/>
  <c r="G17" i="1" s="1"/>
  <c r="F16" i="1"/>
  <c r="H16" i="1" s="1"/>
  <c r="E16" i="1"/>
  <c r="G16" i="1" s="1"/>
  <c r="F15" i="1"/>
  <c r="E15" i="1"/>
  <c r="G15" i="1" s="1"/>
  <c r="F14" i="1"/>
  <c r="E14" i="1"/>
  <c r="G14" i="1" s="1"/>
  <c r="F13" i="1"/>
  <c r="E13" i="1"/>
  <c r="G13" i="1" s="1"/>
  <c r="F12" i="1"/>
  <c r="H12" i="1" s="1"/>
  <c r="E12" i="1"/>
  <c r="G12" i="1" s="1"/>
  <c r="F11" i="1"/>
  <c r="H11" i="1" s="1"/>
  <c r="E11" i="1"/>
  <c r="G11" i="1" s="1"/>
  <c r="F10" i="1"/>
  <c r="E10" i="1"/>
  <c r="G10" i="1" s="1"/>
  <c r="F9" i="1"/>
  <c r="H9" i="1" s="1"/>
  <c r="E9" i="1"/>
  <c r="G9" i="1" s="1"/>
  <c r="F8" i="1"/>
  <c r="E8" i="1"/>
  <c r="G8" i="1" s="1"/>
  <c r="F7" i="1"/>
  <c r="E7" i="1"/>
  <c r="G7" i="1" s="1"/>
  <c r="F6" i="1"/>
  <c r="E6" i="1"/>
  <c r="G6" i="1" s="1"/>
  <c r="E29" i="2" l="1"/>
  <c r="E33" i="2"/>
  <c r="E37" i="2"/>
  <c r="E41" i="2"/>
  <c r="E14" i="2"/>
  <c r="H11" i="2"/>
  <c r="E11" i="2" s="1"/>
  <c r="D117" i="2"/>
  <c r="G117" i="2" s="1"/>
  <c r="E32" i="2"/>
  <c r="E36" i="2"/>
  <c r="E40" i="2"/>
  <c r="E44" i="2"/>
  <c r="D138" i="2"/>
  <c r="G138" i="2" s="1"/>
  <c r="E48" i="2"/>
  <c r="E52" i="2"/>
  <c r="E104" i="2"/>
  <c r="E24" i="2"/>
  <c r="E61" i="2"/>
  <c r="H58" i="2"/>
  <c r="E58" i="2" s="1"/>
  <c r="E16" i="2"/>
  <c r="E8" i="2"/>
  <c r="E30" i="2"/>
  <c r="E34" i="2"/>
  <c r="E38" i="2"/>
  <c r="E42" i="2"/>
  <c r="E50" i="2"/>
  <c r="E54" i="2"/>
  <c r="E102" i="2"/>
  <c r="E17" i="2"/>
  <c r="E22" i="2"/>
  <c r="E25" i="2"/>
  <c r="H62" i="2"/>
  <c r="E62" i="2" s="1"/>
  <c r="E68" i="2"/>
  <c r="E72" i="2"/>
  <c r="E76" i="2"/>
  <c r="E80" i="2"/>
  <c r="E84" i="2"/>
  <c r="E88" i="2"/>
  <c r="D120" i="2"/>
  <c r="G120" i="2" s="1"/>
  <c r="E101" i="2"/>
  <c r="H59" i="2"/>
  <c r="E59" i="2" s="1"/>
  <c r="E69" i="2"/>
  <c r="E73" i="2"/>
  <c r="E77" i="2"/>
  <c r="E81" i="2"/>
  <c r="E85" i="2"/>
  <c r="E89" i="2"/>
  <c r="E108" i="2"/>
  <c r="E12" i="2"/>
  <c r="E20" i="2"/>
  <c r="E70" i="2"/>
  <c r="D126" i="2" s="1"/>
  <c r="G126" i="2" s="1"/>
  <c r="E74" i="2"/>
  <c r="E78" i="2"/>
  <c r="E82" i="2"/>
  <c r="E86" i="2"/>
  <c r="E90" i="2"/>
  <c r="H100" i="2"/>
  <c r="E100" i="2" s="1"/>
  <c r="E106" i="2"/>
  <c r="E15" i="2"/>
  <c r="E23" i="2"/>
  <c r="H10" i="1"/>
  <c r="G59" i="1"/>
  <c r="H66" i="2"/>
  <c r="E66" i="2" s="1"/>
  <c r="E105" i="2"/>
  <c r="H21" i="1"/>
  <c r="E103" i="2"/>
  <c r="H64" i="2"/>
  <c r="E64" i="2" s="1"/>
  <c r="E63" i="2"/>
  <c r="H6" i="1"/>
  <c r="H13" i="1"/>
  <c r="H20" i="1"/>
  <c r="G38" i="1"/>
  <c r="E13" i="2"/>
  <c r="E21" i="2"/>
  <c r="E107" i="2"/>
  <c r="G42" i="1"/>
  <c r="G46" i="1"/>
  <c r="G67" i="1"/>
  <c r="H8" i="1"/>
  <c r="H15" i="1"/>
  <c r="H22" i="1"/>
  <c r="G33" i="1"/>
  <c r="G44" i="1"/>
  <c r="G57" i="1"/>
  <c r="G68" i="1"/>
  <c r="G71" i="1"/>
  <c r="E7" i="2"/>
  <c r="G34" i="1"/>
  <c r="G48" i="1"/>
  <c r="H28" i="2"/>
  <c r="E28" i="2" s="1"/>
  <c r="H7" i="1"/>
  <c r="H14" i="1"/>
  <c r="H25" i="1"/>
  <c r="G32" i="1"/>
  <c r="G37" i="1"/>
  <c r="G72" i="1"/>
  <c r="E31" i="2"/>
  <c r="E35" i="2"/>
  <c r="E39" i="2"/>
  <c r="E43" i="2"/>
  <c r="D123" i="2"/>
  <c r="G123" i="2" s="1"/>
  <c r="E47" i="2"/>
  <c r="E51" i="2"/>
  <c r="E55" i="2"/>
  <c r="H65" i="2"/>
  <c r="E65" i="2" s="1"/>
  <c r="G50" i="1"/>
  <c r="G69" i="1"/>
  <c r="G73" i="1"/>
  <c r="D124" i="2"/>
  <c r="G124" i="2" s="1"/>
  <c r="E49" i="2"/>
  <c r="E53" i="2"/>
  <c r="E60" i="2"/>
  <c r="E67" i="2"/>
  <c r="E71" i="2"/>
  <c r="E75" i="2"/>
  <c r="E79" i="2"/>
  <c r="E83" i="2"/>
  <c r="E87" i="2"/>
  <c r="G61" i="1"/>
  <c r="E96" i="2"/>
  <c r="D125" i="2" l="1"/>
  <c r="G125" i="2" s="1"/>
  <c r="D121" i="2"/>
  <c r="G121" i="2" s="1"/>
  <c r="D119" i="2"/>
  <c r="G119" i="2" s="1"/>
  <c r="D118" i="2"/>
  <c r="G118" i="2" s="1"/>
  <c r="D139" i="2"/>
  <c r="G139" i="2" s="1"/>
  <c r="D133" i="2"/>
  <c r="G133" i="2" s="1"/>
  <c r="D128" i="2"/>
  <c r="G128" i="2" s="1"/>
  <c r="D141" i="2"/>
  <c r="G141" i="2" s="1"/>
  <c r="D122" i="2"/>
  <c r="G122" i="2" s="1"/>
  <c r="D136" i="2"/>
  <c r="G136" i="2" s="1"/>
  <c r="D132" i="2"/>
  <c r="G132" i="2" s="1"/>
  <c r="D129" i="2"/>
  <c r="G129" i="2" s="1"/>
  <c r="D134" i="2"/>
  <c r="G134" i="2" s="1"/>
  <c r="D137" i="2"/>
  <c r="G137" i="2" s="1"/>
  <c r="D131" i="2"/>
  <c r="G131" i="2" s="1"/>
  <c r="D140" i="2"/>
  <c r="G140" i="2" s="1"/>
  <c r="D135" i="2"/>
  <c r="G135" i="2" s="1"/>
</calcChain>
</file>

<file path=xl/sharedStrings.xml><?xml version="1.0" encoding="utf-8"?>
<sst xmlns="http://schemas.openxmlformats.org/spreadsheetml/2006/main" count="443" uniqueCount="239">
  <si>
    <t>CLASSEMENT SUR UNE JOURNEE</t>
  </si>
  <si>
    <t>avec meilleur kayak/canoë/biplace + bonus canoë et biplace</t>
  </si>
  <si>
    <t>NOM</t>
  </si>
  <si>
    <t>KAYAK</t>
  </si>
  <si>
    <t>CANOE</t>
  </si>
  <si>
    <t>BIPLACE</t>
  </si>
  <si>
    <t>Pts place : meilleur de kayak/canoë /biplace</t>
  </si>
  <si>
    <t>Bonus canoë et biplace</t>
  </si>
  <si>
    <t>Pts finaux</t>
  </si>
  <si>
    <t>A</t>
  </si>
  <si>
    <t>B</t>
  </si>
  <si>
    <t>C</t>
  </si>
  <si>
    <t>D</t>
  </si>
  <si>
    <t>E</t>
  </si>
  <si>
    <t>F</t>
  </si>
  <si>
    <t>G</t>
  </si>
  <si>
    <t>Avec meilleur kayak/canoê+ bonus biplace</t>
  </si>
  <si>
    <t>Pts place : meilleur kayak/canoë</t>
  </si>
  <si>
    <t>Bonus biplace</t>
  </si>
  <si>
    <t>avec meilleur kayak/moyenne kayak canoë + bonus biplace</t>
  </si>
  <si>
    <t>Pts place : meilleur kayak/moyenne kayak canoë</t>
  </si>
  <si>
    <t xml:space="preserve"> </t>
  </si>
  <si>
    <t>POLO</t>
  </si>
  <si>
    <t>SLALOM</t>
  </si>
  <si>
    <t>St Etienne</t>
  </si>
  <si>
    <t>Décines</t>
  </si>
  <si>
    <t>ALLIER</t>
  </si>
  <si>
    <t>IDS</t>
  </si>
  <si>
    <t>EYRIEUX</t>
  </si>
  <si>
    <t>LONGEVILLE</t>
  </si>
  <si>
    <t>PRENOM</t>
  </si>
  <si>
    <t>CLUB</t>
  </si>
  <si>
    <t>ANNEE NAISSANCE</t>
  </si>
  <si>
    <t>Total individuel</t>
  </si>
  <si>
    <t>Total participation</t>
  </si>
  <si>
    <t>Moyenne points place</t>
  </si>
  <si>
    <t>Total Bonus biplace</t>
  </si>
  <si>
    <t>points participation</t>
  </si>
  <si>
    <t>points place</t>
  </si>
  <si>
    <t>meilleurs points place polo</t>
  </si>
  <si>
    <t>points place K1</t>
  </si>
  <si>
    <t>points place C1</t>
  </si>
  <si>
    <t>bonus biplace</t>
  </si>
  <si>
    <t>meilleurs points place descente</t>
  </si>
  <si>
    <t>meilleurs points place slalom</t>
  </si>
  <si>
    <t>meilleurs points place CEL</t>
  </si>
  <si>
    <t>POUSSINES (2014 et après)</t>
  </si>
  <si>
    <t>NOHARET</t>
  </si>
  <si>
    <t>Lilou</t>
  </si>
  <si>
    <t>VPA</t>
  </si>
  <si>
    <t>PLANO</t>
  </si>
  <si>
    <t>Louna</t>
  </si>
  <si>
    <t>Eyrieux</t>
  </si>
  <si>
    <t>POUSSINS (2014 et après)</t>
  </si>
  <si>
    <t>Mathys</t>
  </si>
  <si>
    <t>HAMZAOUI</t>
  </si>
  <si>
    <t>Nassim</t>
  </si>
  <si>
    <t>PALIX</t>
  </si>
  <si>
    <t>Lyvann</t>
  </si>
  <si>
    <t>DESESTRET</t>
  </si>
  <si>
    <t>Léo</t>
  </si>
  <si>
    <t>DESPAX</t>
  </si>
  <si>
    <t>Léon</t>
  </si>
  <si>
    <t>GIRAUDO</t>
  </si>
  <si>
    <t>Charles</t>
  </si>
  <si>
    <t>La Platière</t>
  </si>
  <si>
    <t>Gaspard</t>
  </si>
  <si>
    <t>VINCENT</t>
  </si>
  <si>
    <t>Thomas</t>
  </si>
  <si>
    <t>Bellerive</t>
  </si>
  <si>
    <t>Nino</t>
  </si>
  <si>
    <t>Hte Isere</t>
  </si>
  <si>
    <t>Annonay</t>
  </si>
  <si>
    <t>Chambéry</t>
  </si>
  <si>
    <t>BENJAMINES (2012 et 2013)</t>
  </si>
  <si>
    <t>ALLEGRE</t>
  </si>
  <si>
    <t>Elais</t>
  </si>
  <si>
    <t>Brioude</t>
  </si>
  <si>
    <t>EGRAZ</t>
  </si>
  <si>
    <t>Apheya</t>
  </si>
  <si>
    <t>Oyonnax</t>
  </si>
  <si>
    <t>JACQUEMETON</t>
  </si>
  <si>
    <t>Elisa</t>
  </si>
  <si>
    <t>PONS</t>
  </si>
  <si>
    <t>Maya</t>
  </si>
  <si>
    <t>GUIGAL</t>
  </si>
  <si>
    <t>Kessy</t>
  </si>
  <si>
    <t>DANIEL</t>
  </si>
  <si>
    <t>Nahia</t>
  </si>
  <si>
    <t>Annecy</t>
  </si>
  <si>
    <t>Camille</t>
  </si>
  <si>
    <t>Vallée Ain</t>
  </si>
  <si>
    <t>Sevrier</t>
  </si>
  <si>
    <t>BENJAMINS (2012 et 2013)</t>
  </si>
  <si>
    <t>Naël</t>
  </si>
  <si>
    <t>PICHOUD</t>
  </si>
  <si>
    <t>Eliot</t>
  </si>
  <si>
    <t>VUILLEMENOT</t>
  </si>
  <si>
    <t>Louis</t>
  </si>
  <si>
    <t>ROUSSET</t>
  </si>
  <si>
    <t>Loïs</t>
  </si>
  <si>
    <t>RANDOM</t>
  </si>
  <si>
    <t>Nathan</t>
  </si>
  <si>
    <t>MATHIAS THERY</t>
  </si>
  <si>
    <t>Jules</t>
  </si>
  <si>
    <t>DUCEPT</t>
  </si>
  <si>
    <t>Anaël</t>
  </si>
  <si>
    <t>B2LF</t>
  </si>
  <si>
    <t>DIMIER DORBAN</t>
  </si>
  <si>
    <t>Tao</t>
  </si>
  <si>
    <t>La Plagne</t>
  </si>
  <si>
    <t>VAN LEEUWEN</t>
  </si>
  <si>
    <t>Mika</t>
  </si>
  <si>
    <t>DUBIEZ</t>
  </si>
  <si>
    <t>Pierre</t>
  </si>
  <si>
    <t>Bugey Rhône</t>
  </si>
  <si>
    <t>FERRARA</t>
  </si>
  <si>
    <t>BUY</t>
  </si>
  <si>
    <t>Victor</t>
  </si>
  <si>
    <t>JOUVRAY</t>
  </si>
  <si>
    <t>RAMBAUD</t>
  </si>
  <si>
    <t>Lucas</t>
  </si>
  <si>
    <t>GARNIER</t>
  </si>
  <si>
    <t>Carl</t>
  </si>
  <si>
    <t>JEANIN</t>
  </si>
  <si>
    <t>QUARD</t>
  </si>
  <si>
    <t>Nolan</t>
  </si>
  <si>
    <t>CARON</t>
  </si>
  <si>
    <t>Timothé</t>
  </si>
  <si>
    <t>Thonon</t>
  </si>
  <si>
    <t>Roanne</t>
  </si>
  <si>
    <t>Clément</t>
  </si>
  <si>
    <t>Arthur</t>
  </si>
  <si>
    <t>Brives</t>
  </si>
  <si>
    <t>MINIMES FILLES (2010 et 2011)</t>
  </si>
  <si>
    <t>CHRISTIN</t>
  </si>
  <si>
    <t>Oriane</t>
  </si>
  <si>
    <t>DLIMI</t>
  </si>
  <si>
    <t>Miraiam</t>
  </si>
  <si>
    <t>LIOREY</t>
  </si>
  <si>
    <t>Morgane</t>
  </si>
  <si>
    <t>PHOMMAYONGSA</t>
  </si>
  <si>
    <t>Angéla</t>
  </si>
  <si>
    <t>ONUR</t>
  </si>
  <si>
    <t>Dilara</t>
  </si>
  <si>
    <t>SCHOCH</t>
  </si>
  <si>
    <t>Ines</t>
  </si>
  <si>
    <t>DURAND</t>
  </si>
  <si>
    <t>Eloise</t>
  </si>
  <si>
    <t>BOUILLARD DALLOZ</t>
  </si>
  <si>
    <t>Louise</t>
  </si>
  <si>
    <t>Bourg EV</t>
  </si>
  <si>
    <t>ROY</t>
  </si>
  <si>
    <t>Gwenaëlle</t>
  </si>
  <si>
    <t>Moutiers</t>
  </si>
  <si>
    <t>Vienne</t>
  </si>
  <si>
    <t>MARTEL</t>
  </si>
  <si>
    <t>MINIMES GARCONS (2010 et 2011)</t>
  </si>
  <si>
    <t>CROCHET</t>
  </si>
  <si>
    <t>Gatien</t>
  </si>
  <si>
    <t>VAZEILLES</t>
  </si>
  <si>
    <t>Maxence</t>
  </si>
  <si>
    <t>POMI</t>
  </si>
  <si>
    <t>PONARD</t>
  </si>
  <si>
    <t>DUBOST</t>
  </si>
  <si>
    <t>Joachim</t>
  </si>
  <si>
    <t>CARBONNEL</t>
  </si>
  <si>
    <t>Maël</t>
  </si>
  <si>
    <t>BESANCON</t>
  </si>
  <si>
    <t>CEZARD</t>
  </si>
  <si>
    <t>GHARBI</t>
  </si>
  <si>
    <t>Mathéo</t>
  </si>
  <si>
    <t>MERENDET</t>
  </si>
  <si>
    <t>SOUBEYRAND</t>
  </si>
  <si>
    <t>Antoine</t>
  </si>
  <si>
    <t>Chambon Feugerolle</t>
  </si>
  <si>
    <t>MOREAUX</t>
  </si>
  <si>
    <t>Damien</t>
  </si>
  <si>
    <t>BLANCHET</t>
  </si>
  <si>
    <t>GULEC</t>
  </si>
  <si>
    <t>Mirac</t>
  </si>
  <si>
    <t xml:space="preserve">RAFFIN  </t>
  </si>
  <si>
    <t>Gabin</t>
  </si>
  <si>
    <t>MAGNANI</t>
  </si>
  <si>
    <t>Tilio</t>
  </si>
  <si>
    <t>FOLLIOT</t>
  </si>
  <si>
    <t>Louison</t>
  </si>
  <si>
    <t>SIMON HERGET</t>
  </si>
  <si>
    <t>Tom</t>
  </si>
  <si>
    <t>Thibaut</t>
  </si>
  <si>
    <t>FUMEX</t>
  </si>
  <si>
    <t>DUMONT</t>
  </si>
  <si>
    <t>DESTOUCHES</t>
  </si>
  <si>
    <t>Natan</t>
  </si>
  <si>
    <t>DUCLOS</t>
  </si>
  <si>
    <t>Timéo</t>
  </si>
  <si>
    <t>LELARDOUX</t>
  </si>
  <si>
    <t>Sacha</t>
  </si>
  <si>
    <t>CLARET BERRAND</t>
  </si>
  <si>
    <t>Hugo</t>
  </si>
  <si>
    <t>GIGNOUX</t>
  </si>
  <si>
    <t>LUNEL</t>
  </si>
  <si>
    <t>PERROLIER</t>
  </si>
  <si>
    <t>Paul</t>
  </si>
  <si>
    <t>DARME</t>
  </si>
  <si>
    <t>DESMERGER</t>
  </si>
  <si>
    <t>Baptiste</t>
  </si>
  <si>
    <t>KAYAK ADAPTE</t>
  </si>
  <si>
    <t>CADETTES (2008 et 2009)</t>
  </si>
  <si>
    <t>BOUCHAND</t>
  </si>
  <si>
    <t>CADETS (2008 et 2009)</t>
  </si>
  <si>
    <t>THURY BOUVET</t>
  </si>
  <si>
    <t>Jao</t>
  </si>
  <si>
    <t>PAPA</t>
  </si>
  <si>
    <t>MOTOLINA LAHAYE</t>
  </si>
  <si>
    <t>Natéo</t>
  </si>
  <si>
    <t>MELI</t>
  </si>
  <si>
    <t>Samuel</t>
  </si>
  <si>
    <t>Nael</t>
  </si>
  <si>
    <t>Sophonie</t>
  </si>
  <si>
    <t>FALCOZ</t>
  </si>
  <si>
    <t>Corentin</t>
  </si>
  <si>
    <t>PEREIRA</t>
  </si>
  <si>
    <t>Tiago</t>
  </si>
  <si>
    <t>ROUE</t>
  </si>
  <si>
    <t>Marcellin</t>
  </si>
  <si>
    <t>CLASSEMENT CLUBS</t>
  </si>
  <si>
    <t>Bonus</t>
  </si>
  <si>
    <t xml:space="preserve">Total  </t>
  </si>
  <si>
    <t>CKLOM</t>
  </si>
  <si>
    <t>Grenoble</t>
  </si>
  <si>
    <t>Poussine</t>
  </si>
  <si>
    <t>Poussin</t>
  </si>
  <si>
    <t>BF</t>
  </si>
  <si>
    <t>BG</t>
  </si>
  <si>
    <t>MF</t>
  </si>
  <si>
    <t>MG</t>
  </si>
  <si>
    <t>oui</t>
  </si>
  <si>
    <t>CLASSEMENT CAURAJ 2024 au 30 mars - après 2 épreuves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</si>
</sst>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CC0000"/>
      <name val="Arial"/>
      <family val="2"/>
    </font>
    <font>
      <i/>
      <sz val="11"/>
      <color rgb="FF808080"/>
      <name val="Arial"/>
      <family val="2"/>
    </font>
    <font>
      <sz val="11"/>
      <color rgb="FF006600"/>
      <name val="Arial"/>
      <family val="2"/>
    </font>
    <font>
      <b/>
      <i/>
      <sz val="16"/>
      <color theme="1"/>
      <name val="Arial"/>
      <family val="2"/>
    </font>
    <font>
      <b/>
      <i/>
      <sz val="12"/>
      <color theme="1"/>
      <name val="Arial"/>
      <family val="2"/>
    </font>
    <font>
      <u/>
      <sz val="11"/>
      <color rgb="FF0000EE"/>
      <name val="Arial"/>
      <family val="2"/>
    </font>
    <font>
      <sz val="11"/>
      <color rgb="FF996600"/>
      <name val="Arial"/>
      <family val="2"/>
    </font>
    <font>
      <sz val="11"/>
      <color rgb="FF333333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3333"/>
      <name val="Arial"/>
      <family val="2"/>
    </font>
    <font>
      <b/>
      <sz val="11"/>
      <color rgb="FF6666FF"/>
      <name val="Arial"/>
      <family val="2"/>
    </font>
    <font>
      <sz val="11"/>
      <color rgb="FFFF3333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FFFF"/>
        <bgColor rgb="FF99FFFF"/>
      </patternFill>
    </fill>
    <fill>
      <patternFill patternType="solid">
        <fgColor rgb="FF66FFFF"/>
        <bgColor rgb="FF66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11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>
      <alignment horizontal="center"/>
    </xf>
    <xf numFmtId="0" fontId="7" fillId="0" borderId="0">
      <alignment horizontal="center" textRotation="90"/>
    </xf>
    <xf numFmtId="0" fontId="9" fillId="0" borderId="0"/>
    <xf numFmtId="0" fontId="10" fillId="8" borderId="0"/>
    <xf numFmtId="0" fontId="12" fillId="0" borderId="0"/>
    <xf numFmtId="164" fontId="12" fillId="0" borderId="0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2" fillId="0" borderId="0" xfId="0" applyFont="1"/>
    <xf numFmtId="0" fontId="2" fillId="0" borderId="2" xfId="0" applyFont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9" borderId="2" xfId="0" applyFill="1" applyBorder="1"/>
    <xf numFmtId="0" fontId="15" fillId="0" borderId="2" xfId="0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2" fillId="0" borderId="2" xfId="0" applyFont="1" applyBorder="1"/>
    <xf numFmtId="1" fontId="0" fillId="9" borderId="2" xfId="0" applyNumberFormat="1" applyFill="1" applyBorder="1"/>
    <xf numFmtId="1" fontId="0" fillId="0" borderId="2" xfId="0" applyNumberFormat="1" applyBorder="1" applyAlignment="1">
      <alignment horizontal="center"/>
    </xf>
    <xf numFmtId="0" fontId="0" fillId="10" borderId="2" xfId="0" applyFill="1" applyBorder="1"/>
    <xf numFmtId="0" fontId="0" fillId="10" borderId="2" xfId="0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2" fontId="16" fillId="0" borderId="2" xfId="0" applyNumberFormat="1" applyFont="1" applyBorder="1" applyAlignment="1">
      <alignment horizontal="center"/>
    </xf>
    <xf numFmtId="0" fontId="17" fillId="0" borderId="2" xfId="0" applyFont="1" applyBorder="1"/>
    <xf numFmtId="0" fontId="18" fillId="0" borderId="0" xfId="0" applyFont="1"/>
    <xf numFmtId="0" fontId="19" fillId="0" borderId="0" xfId="0" applyFont="1"/>
    <xf numFmtId="0" fontId="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21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eading1" xfId="13" xr:uid="{00000000-0005-0000-0000-00000B000000}"/>
    <cellStyle name="Hyperlink" xfId="14" xr:uid="{00000000-0005-0000-0000-00000C000000}"/>
    <cellStyle name="Neutral" xfId="15" xr:uid="{00000000-0005-0000-0000-00000D000000}"/>
    <cellStyle name="Normal" xfId="0" builtinId="0" customBuiltin="1"/>
    <cellStyle name="Note" xfId="1" builtinId="10" customBuiltin="1"/>
    <cellStyle name="Result" xfId="16" xr:uid="{00000000-0005-0000-0000-000010000000}"/>
    <cellStyle name="Result2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0</xdr:row>
      <xdr:rowOff>853440</xdr:rowOff>
    </xdr:to>
    <xdr:pic>
      <xdr:nvPicPr>
        <xdr:cNvPr id="2" name="Image 2" descr="LOGO_AUVERGNE-RHONE-ALPES">
          <a:extLst>
            <a:ext uri="{FF2B5EF4-FFF2-40B4-BE49-F238E27FC236}">
              <a16:creationId xmlns:a16="http://schemas.microsoft.com/office/drawing/2014/main" id="{ED8CD47A-543E-412B-BBAB-4D9510617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205740</xdr:colOff>
      <xdr:row>0</xdr:row>
      <xdr:rowOff>137160</xdr:rowOff>
    </xdr:from>
    <xdr:to>
      <xdr:col>2</xdr:col>
      <xdr:colOff>594360</xdr:colOff>
      <xdr:row>0</xdr:row>
      <xdr:rowOff>769620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3AA7F543-504E-40F1-A933-99AFD9D2E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2" t="11397" r="24887" b="41075"/>
        <a:stretch>
          <a:fillRect/>
        </a:stretch>
      </xdr:blipFill>
      <xdr:spPr bwMode="auto">
        <a:xfrm rot="-216290">
          <a:off x="1714500" y="137160"/>
          <a:ext cx="104394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487680</xdr:colOff>
      <xdr:row>0</xdr:row>
      <xdr:rowOff>312420</xdr:rowOff>
    </xdr:from>
    <xdr:to>
      <xdr:col>8</xdr:col>
      <xdr:colOff>198120</xdr:colOff>
      <xdr:row>0</xdr:row>
      <xdr:rowOff>861060</xdr:rowOff>
    </xdr:to>
    <xdr:pic>
      <xdr:nvPicPr>
        <xdr:cNvPr id="4" name="Image 7">
          <a:extLst>
            <a:ext uri="{FF2B5EF4-FFF2-40B4-BE49-F238E27FC236}">
              <a16:creationId xmlns:a16="http://schemas.microsoft.com/office/drawing/2014/main" id="{DE1A19B1-E245-4C11-B6E8-45AEABB22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9460" y="312420"/>
          <a:ext cx="21183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1" displayName="__Anonymous_Sheet_DB__1" ref="A100:Q106" headerRowCount="0" totalsRowShown="0">
  <sortState xmlns:xlrd2="http://schemas.microsoft.com/office/spreadsheetml/2017/richdata2" ref="A100:Q106">
    <sortCondition descending="1" ref="E100:E106"/>
  </sortState>
  <tableColumns count="17">
    <tableColumn id="1" xr3:uid="{00000000-0010-0000-0000-000001000000}" name="Colonne1"/>
    <tableColumn id="2" xr3:uid="{00000000-0010-0000-0000-000002000000}" name="Colonne2"/>
    <tableColumn id="3" xr3:uid="{00000000-0010-0000-0000-000003000000}" name="Colonne3"/>
    <tableColumn id="4" xr3:uid="{00000000-0010-0000-0000-000004000000}" name="Colonne4"/>
    <tableColumn id="5" xr3:uid="{00000000-0010-0000-0000-000005000000}" name="Colonne5"/>
    <tableColumn id="6" xr3:uid="{00000000-0010-0000-0000-000006000000}" name="Colonne6"/>
    <tableColumn id="7" xr3:uid="{00000000-0010-0000-0000-000007000000}" name="Colonne7"/>
    <tableColumn id="8" xr3:uid="{00000000-0010-0000-0000-000008000000}" name="Colonne8"/>
    <tableColumn id="9" xr3:uid="{00000000-0010-0000-0000-000009000000}" name="Colonne9"/>
    <tableColumn id="10" xr3:uid="{00000000-0010-0000-0000-00000A000000}" name="Colonne10"/>
    <tableColumn id="11" xr3:uid="{00000000-0010-0000-0000-00000B000000}" name="Colonne11"/>
    <tableColumn id="12" xr3:uid="{00000000-0010-0000-0000-00000C000000}" name="Colonne12"/>
    <tableColumn id="13" xr3:uid="{00000000-0010-0000-0000-00000D000000}" name="Colonne13"/>
    <tableColumn id="14" xr3:uid="{00000000-0010-0000-0000-00000E000000}" name="Colonne14"/>
    <tableColumn id="15" xr3:uid="{00000000-0010-0000-0000-00000F000000}" name="Colonne15"/>
    <tableColumn id="16" xr3:uid="{00000000-0010-0000-0000-000010000000}" name="Colonne16"/>
    <tableColumn id="17" xr3:uid="{00000000-0010-0000-0000-000011000000}" name="Colonne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workbookViewId="0"/>
  </sheetViews>
  <sheetFormatPr baseColWidth="10" defaultRowHeight="13.8" x14ac:dyDescent="0.25"/>
  <cols>
    <col min="1" max="1" width="10.69921875" customWidth="1"/>
    <col min="2" max="2" width="6.5" customWidth="1"/>
    <col min="3" max="3" width="6.69921875" customWidth="1"/>
    <col min="4" max="4" width="7.69921875" customWidth="1"/>
    <col min="5" max="5" width="12.796875" customWidth="1"/>
    <col min="6" max="6" width="10" customWidth="1"/>
    <col min="7" max="7" width="8" customWidth="1"/>
    <col min="8" max="8" width="7.8984375" customWidth="1"/>
  </cols>
  <sheetData>
    <row r="1" spans="1:8" x14ac:dyDescent="0.25">
      <c r="A1" t="s">
        <v>0</v>
      </c>
    </row>
    <row r="4" spans="1:8" x14ac:dyDescent="0.25">
      <c r="A4" t="s">
        <v>1</v>
      </c>
    </row>
    <row r="5" spans="1:8" ht="55.2" x14ac:dyDescent="0.25">
      <c r="A5" t="s">
        <v>2</v>
      </c>
      <c r="B5" t="s">
        <v>3</v>
      </c>
      <c r="C5" t="s">
        <v>4</v>
      </c>
      <c r="D5" t="s">
        <v>5</v>
      </c>
      <c r="F5" s="1" t="s">
        <v>6</v>
      </c>
      <c r="G5" s="1" t="s">
        <v>7</v>
      </c>
      <c r="H5" s="1" t="s">
        <v>8</v>
      </c>
    </row>
    <row r="6" spans="1:8" x14ac:dyDescent="0.25">
      <c r="A6" t="s">
        <v>9</v>
      </c>
      <c r="B6" s="2">
        <v>50</v>
      </c>
      <c r="C6" s="2"/>
      <c r="D6" s="2"/>
      <c r="E6" s="2">
        <f t="shared" ref="E6:E26" si="0">COUNTBLANK(B6:D6)</f>
        <v>2</v>
      </c>
      <c r="F6" s="2">
        <f t="shared" ref="F6:F26" si="1">MAX(B6:D6)</f>
        <v>50</v>
      </c>
      <c r="G6" s="2">
        <f t="shared" ref="G6:G26" si="2">IF(E6=2,0,0)+IF(E6=1,5,0)+IF(E6=0,10,0)</f>
        <v>0</v>
      </c>
      <c r="H6" s="2">
        <f t="shared" ref="H6:H26" si="3">F6+G6</f>
        <v>50</v>
      </c>
    </row>
    <row r="7" spans="1:8" x14ac:dyDescent="0.25">
      <c r="A7" t="s">
        <v>10</v>
      </c>
      <c r="B7" s="2">
        <v>39</v>
      </c>
      <c r="C7" s="2">
        <v>50</v>
      </c>
      <c r="D7" s="2">
        <v>45</v>
      </c>
      <c r="E7" s="2">
        <f t="shared" si="0"/>
        <v>0</v>
      </c>
      <c r="F7" s="2">
        <f t="shared" si="1"/>
        <v>50</v>
      </c>
      <c r="G7" s="2">
        <f t="shared" si="2"/>
        <v>10</v>
      </c>
      <c r="H7" s="2">
        <f t="shared" si="3"/>
        <v>60</v>
      </c>
    </row>
    <row r="8" spans="1:8" x14ac:dyDescent="0.25">
      <c r="A8" t="s">
        <v>11</v>
      </c>
      <c r="B8" s="2">
        <v>45</v>
      </c>
      <c r="C8" s="2"/>
      <c r="D8" s="2">
        <v>50</v>
      </c>
      <c r="E8" s="2">
        <f t="shared" si="0"/>
        <v>1</v>
      </c>
      <c r="F8" s="2">
        <f t="shared" si="1"/>
        <v>50</v>
      </c>
      <c r="G8" s="2">
        <f t="shared" si="2"/>
        <v>5</v>
      </c>
      <c r="H8" s="2">
        <f t="shared" si="3"/>
        <v>55</v>
      </c>
    </row>
    <row r="9" spans="1:8" x14ac:dyDescent="0.25">
      <c r="A9" t="s">
        <v>12</v>
      </c>
      <c r="B9" s="2">
        <v>40</v>
      </c>
      <c r="C9" s="2">
        <v>45</v>
      </c>
      <c r="D9" s="2"/>
      <c r="E9" s="2">
        <f t="shared" si="0"/>
        <v>1</v>
      </c>
      <c r="F9" s="2">
        <f t="shared" si="1"/>
        <v>45</v>
      </c>
      <c r="G9" s="2">
        <f t="shared" si="2"/>
        <v>5</v>
      </c>
      <c r="H9" s="2">
        <f t="shared" si="3"/>
        <v>50</v>
      </c>
    </row>
    <row r="10" spans="1:8" x14ac:dyDescent="0.25">
      <c r="A10" t="s">
        <v>13</v>
      </c>
      <c r="B10" s="2">
        <v>24</v>
      </c>
      <c r="C10" s="2">
        <v>35</v>
      </c>
      <c r="D10" s="2">
        <v>30</v>
      </c>
      <c r="E10" s="2">
        <f t="shared" si="0"/>
        <v>0</v>
      </c>
      <c r="F10" s="2">
        <f t="shared" si="1"/>
        <v>35</v>
      </c>
      <c r="G10" s="2">
        <f t="shared" si="2"/>
        <v>10</v>
      </c>
      <c r="H10" s="2">
        <f t="shared" si="3"/>
        <v>45</v>
      </c>
    </row>
    <row r="11" spans="1:8" x14ac:dyDescent="0.25">
      <c r="A11" t="s">
        <v>14</v>
      </c>
      <c r="B11" s="2">
        <v>10</v>
      </c>
      <c r="C11" s="2"/>
      <c r="D11" s="2"/>
      <c r="E11" s="2">
        <f t="shared" si="0"/>
        <v>2</v>
      </c>
      <c r="F11" s="2">
        <f t="shared" si="1"/>
        <v>10</v>
      </c>
      <c r="G11" s="2">
        <f t="shared" si="2"/>
        <v>0</v>
      </c>
      <c r="H11" s="2">
        <f t="shared" si="3"/>
        <v>10</v>
      </c>
    </row>
    <row r="12" spans="1:8" x14ac:dyDescent="0.25">
      <c r="A12" t="s">
        <v>15</v>
      </c>
      <c r="B12" s="2">
        <v>35</v>
      </c>
      <c r="C12" s="2">
        <v>22</v>
      </c>
      <c r="D12" s="2"/>
      <c r="E12" s="2">
        <f t="shared" si="0"/>
        <v>1</v>
      </c>
      <c r="F12" s="2">
        <f t="shared" si="1"/>
        <v>35</v>
      </c>
      <c r="G12" s="2">
        <f t="shared" si="2"/>
        <v>5</v>
      </c>
      <c r="H12" s="2">
        <f t="shared" si="3"/>
        <v>40</v>
      </c>
    </row>
    <row r="13" spans="1:8" x14ac:dyDescent="0.25">
      <c r="B13">
        <v>23</v>
      </c>
      <c r="D13">
        <v>10</v>
      </c>
      <c r="E13" s="2">
        <f t="shared" si="0"/>
        <v>1</v>
      </c>
      <c r="F13" s="2">
        <f t="shared" si="1"/>
        <v>23</v>
      </c>
      <c r="G13" s="2">
        <f t="shared" si="2"/>
        <v>5</v>
      </c>
      <c r="H13" s="2">
        <f t="shared" si="3"/>
        <v>28</v>
      </c>
    </row>
    <row r="14" spans="1:8" x14ac:dyDescent="0.25">
      <c r="E14" s="2">
        <f t="shared" si="0"/>
        <v>3</v>
      </c>
      <c r="F14" s="2">
        <f t="shared" si="1"/>
        <v>0</v>
      </c>
      <c r="G14" s="2">
        <f t="shared" si="2"/>
        <v>0</v>
      </c>
      <c r="H14" s="2">
        <f t="shared" si="3"/>
        <v>0</v>
      </c>
    </row>
    <row r="15" spans="1:8" x14ac:dyDescent="0.25">
      <c r="E15" s="2">
        <f t="shared" si="0"/>
        <v>3</v>
      </c>
      <c r="F15" s="2">
        <f t="shared" si="1"/>
        <v>0</v>
      </c>
      <c r="G15" s="2">
        <f t="shared" si="2"/>
        <v>0</v>
      </c>
      <c r="H15" s="2">
        <f t="shared" si="3"/>
        <v>0</v>
      </c>
    </row>
    <row r="16" spans="1:8" x14ac:dyDescent="0.25">
      <c r="E16" s="2">
        <f t="shared" si="0"/>
        <v>3</v>
      </c>
      <c r="F16" s="2">
        <f t="shared" si="1"/>
        <v>0</v>
      </c>
      <c r="G16" s="2">
        <f t="shared" si="2"/>
        <v>0</v>
      </c>
      <c r="H16" s="2">
        <f t="shared" si="3"/>
        <v>0</v>
      </c>
    </row>
    <row r="17" spans="1:8" x14ac:dyDescent="0.25">
      <c r="E17" s="2">
        <f t="shared" si="0"/>
        <v>3</v>
      </c>
      <c r="F17" s="2">
        <f t="shared" si="1"/>
        <v>0</v>
      </c>
      <c r="G17" s="2">
        <f t="shared" si="2"/>
        <v>0</v>
      </c>
      <c r="H17" s="2">
        <f t="shared" si="3"/>
        <v>0</v>
      </c>
    </row>
    <row r="18" spans="1:8" x14ac:dyDescent="0.25">
      <c r="E18" s="2">
        <f t="shared" si="0"/>
        <v>3</v>
      </c>
      <c r="F18" s="2">
        <f t="shared" si="1"/>
        <v>0</v>
      </c>
      <c r="G18" s="2">
        <f t="shared" si="2"/>
        <v>0</v>
      </c>
      <c r="H18" s="2">
        <f t="shared" si="3"/>
        <v>0</v>
      </c>
    </row>
    <row r="19" spans="1:8" x14ac:dyDescent="0.25">
      <c r="E19" s="2">
        <f t="shared" si="0"/>
        <v>3</v>
      </c>
      <c r="F19" s="2">
        <f t="shared" si="1"/>
        <v>0</v>
      </c>
      <c r="G19" s="2">
        <f t="shared" si="2"/>
        <v>0</v>
      </c>
      <c r="H19" s="2">
        <f t="shared" si="3"/>
        <v>0</v>
      </c>
    </row>
    <row r="20" spans="1:8" x14ac:dyDescent="0.25">
      <c r="E20" s="2">
        <f t="shared" si="0"/>
        <v>3</v>
      </c>
      <c r="F20" s="2">
        <f t="shared" si="1"/>
        <v>0</v>
      </c>
      <c r="G20" s="2">
        <f t="shared" si="2"/>
        <v>0</v>
      </c>
      <c r="H20" s="2">
        <f t="shared" si="3"/>
        <v>0</v>
      </c>
    </row>
    <row r="21" spans="1:8" x14ac:dyDescent="0.25">
      <c r="E21" s="2">
        <f t="shared" si="0"/>
        <v>3</v>
      </c>
      <c r="F21" s="2">
        <f t="shared" si="1"/>
        <v>0</v>
      </c>
      <c r="G21" s="2">
        <f t="shared" si="2"/>
        <v>0</v>
      </c>
      <c r="H21" s="2">
        <f t="shared" si="3"/>
        <v>0</v>
      </c>
    </row>
    <row r="22" spans="1:8" x14ac:dyDescent="0.25">
      <c r="E22" s="2">
        <f t="shared" si="0"/>
        <v>3</v>
      </c>
      <c r="F22" s="2">
        <f t="shared" si="1"/>
        <v>0</v>
      </c>
      <c r="G22" s="2">
        <f t="shared" si="2"/>
        <v>0</v>
      </c>
      <c r="H22" s="2">
        <f t="shared" si="3"/>
        <v>0</v>
      </c>
    </row>
    <row r="23" spans="1:8" x14ac:dyDescent="0.25">
      <c r="E23" s="2">
        <f t="shared" si="0"/>
        <v>3</v>
      </c>
      <c r="F23" s="2">
        <f t="shared" si="1"/>
        <v>0</v>
      </c>
      <c r="G23" s="2">
        <f t="shared" si="2"/>
        <v>0</v>
      </c>
      <c r="H23" s="2">
        <f t="shared" si="3"/>
        <v>0</v>
      </c>
    </row>
    <row r="24" spans="1:8" x14ac:dyDescent="0.25">
      <c r="E24" s="2">
        <f t="shared" si="0"/>
        <v>3</v>
      </c>
      <c r="F24" s="2">
        <f t="shared" si="1"/>
        <v>0</v>
      </c>
      <c r="G24" s="2">
        <f t="shared" si="2"/>
        <v>0</v>
      </c>
      <c r="H24" s="2">
        <f t="shared" si="3"/>
        <v>0</v>
      </c>
    </row>
    <row r="25" spans="1:8" x14ac:dyDescent="0.25">
      <c r="E25" s="2">
        <f t="shared" si="0"/>
        <v>3</v>
      </c>
      <c r="F25" s="2">
        <f t="shared" si="1"/>
        <v>0</v>
      </c>
      <c r="G25" s="2">
        <f t="shared" si="2"/>
        <v>0</v>
      </c>
      <c r="H25" s="2">
        <f t="shared" si="3"/>
        <v>0</v>
      </c>
    </row>
    <row r="26" spans="1:8" x14ac:dyDescent="0.25">
      <c r="E26" s="2">
        <f t="shared" si="0"/>
        <v>3</v>
      </c>
      <c r="F26" s="2">
        <f t="shared" si="1"/>
        <v>0</v>
      </c>
      <c r="G26" s="2">
        <f t="shared" si="2"/>
        <v>0</v>
      </c>
      <c r="H26" s="2">
        <f t="shared" si="3"/>
        <v>0</v>
      </c>
    </row>
    <row r="28" spans="1:8" x14ac:dyDescent="0.25">
      <c r="A28" t="s">
        <v>16</v>
      </c>
    </row>
    <row r="29" spans="1:8" ht="41.4" x14ac:dyDescent="0.25">
      <c r="A29" t="s">
        <v>2</v>
      </c>
      <c r="B29" t="s">
        <v>3</v>
      </c>
      <c r="C29" t="s">
        <v>4</v>
      </c>
      <c r="D29" t="s">
        <v>5</v>
      </c>
      <c r="E29" s="1" t="s">
        <v>17</v>
      </c>
      <c r="F29" s="1" t="s">
        <v>18</v>
      </c>
      <c r="G29" s="1" t="s">
        <v>8</v>
      </c>
    </row>
    <row r="30" spans="1:8" x14ac:dyDescent="0.25">
      <c r="A30" t="s">
        <v>9</v>
      </c>
      <c r="B30" s="2">
        <v>50</v>
      </c>
      <c r="C30" s="2"/>
      <c r="D30" s="2"/>
      <c r="E30" s="2">
        <f t="shared" ref="E30:E50" si="4">MAX(B30:C30)</f>
        <v>50</v>
      </c>
      <c r="F30" s="2">
        <f t="shared" ref="F30:F50" si="5">IF(D30="",0,5)</f>
        <v>0</v>
      </c>
      <c r="G30" s="2">
        <f t="shared" ref="G30:G50" si="6">E30+F30</f>
        <v>50</v>
      </c>
    </row>
    <row r="31" spans="1:8" x14ac:dyDescent="0.25">
      <c r="A31" t="s">
        <v>10</v>
      </c>
      <c r="B31" s="2">
        <v>39</v>
      </c>
      <c r="C31" s="2">
        <v>50</v>
      </c>
      <c r="D31" s="2">
        <v>45</v>
      </c>
      <c r="E31" s="2">
        <f t="shared" si="4"/>
        <v>50</v>
      </c>
      <c r="F31" s="2">
        <f t="shared" si="5"/>
        <v>5</v>
      </c>
      <c r="G31" s="2">
        <f t="shared" si="6"/>
        <v>55</v>
      </c>
    </row>
    <row r="32" spans="1:8" x14ac:dyDescent="0.25">
      <c r="A32" t="s">
        <v>11</v>
      </c>
      <c r="B32" s="2">
        <v>45</v>
      </c>
      <c r="C32" s="2"/>
      <c r="D32" s="2">
        <v>50</v>
      </c>
      <c r="E32" s="2">
        <f t="shared" si="4"/>
        <v>45</v>
      </c>
      <c r="F32" s="2">
        <f t="shared" si="5"/>
        <v>5</v>
      </c>
      <c r="G32" s="2">
        <f t="shared" si="6"/>
        <v>50</v>
      </c>
    </row>
    <row r="33" spans="1:7" x14ac:dyDescent="0.25">
      <c r="A33" t="s">
        <v>12</v>
      </c>
      <c r="B33" s="2">
        <v>40</v>
      </c>
      <c r="C33" s="2">
        <v>45</v>
      </c>
      <c r="D33" s="2"/>
      <c r="E33" s="2">
        <f t="shared" si="4"/>
        <v>45</v>
      </c>
      <c r="F33" s="2">
        <f t="shared" si="5"/>
        <v>0</v>
      </c>
      <c r="G33" s="2">
        <f t="shared" si="6"/>
        <v>45</v>
      </c>
    </row>
    <row r="34" spans="1:7" x14ac:dyDescent="0.25">
      <c r="A34" t="s">
        <v>13</v>
      </c>
      <c r="B34" s="2">
        <v>24</v>
      </c>
      <c r="C34" s="2">
        <v>35</v>
      </c>
      <c r="D34" s="2">
        <v>30</v>
      </c>
      <c r="E34" s="2">
        <f t="shared" si="4"/>
        <v>35</v>
      </c>
      <c r="F34" s="2">
        <f t="shared" si="5"/>
        <v>5</v>
      </c>
      <c r="G34" s="2">
        <f t="shared" si="6"/>
        <v>40</v>
      </c>
    </row>
    <row r="35" spans="1:7" x14ac:dyDescent="0.25">
      <c r="A35" t="s">
        <v>14</v>
      </c>
      <c r="B35" s="2">
        <v>10</v>
      </c>
      <c r="C35" s="2"/>
      <c r="D35" s="2"/>
      <c r="E35" s="2">
        <f t="shared" si="4"/>
        <v>10</v>
      </c>
      <c r="F35" s="2">
        <f t="shared" si="5"/>
        <v>0</v>
      </c>
      <c r="G35" s="2">
        <f t="shared" si="6"/>
        <v>10</v>
      </c>
    </row>
    <row r="36" spans="1:7" x14ac:dyDescent="0.25">
      <c r="A36" t="s">
        <v>15</v>
      </c>
      <c r="B36" s="2">
        <v>35</v>
      </c>
      <c r="C36" s="2">
        <v>22</v>
      </c>
      <c r="D36" s="2"/>
      <c r="E36" s="2">
        <f t="shared" si="4"/>
        <v>35</v>
      </c>
      <c r="F36" s="2">
        <f t="shared" si="5"/>
        <v>0</v>
      </c>
      <c r="G36" s="2">
        <f t="shared" si="6"/>
        <v>35</v>
      </c>
    </row>
    <row r="37" spans="1:7" x14ac:dyDescent="0.25">
      <c r="B37">
        <v>23</v>
      </c>
      <c r="D37">
        <v>10</v>
      </c>
      <c r="E37" s="2">
        <f t="shared" si="4"/>
        <v>23</v>
      </c>
      <c r="F37" s="2">
        <f t="shared" si="5"/>
        <v>5</v>
      </c>
      <c r="G37" s="2">
        <f t="shared" si="6"/>
        <v>28</v>
      </c>
    </row>
    <row r="38" spans="1:7" x14ac:dyDescent="0.25">
      <c r="B38">
        <v>11</v>
      </c>
      <c r="C38">
        <v>40</v>
      </c>
      <c r="D38">
        <v>29</v>
      </c>
      <c r="E38" s="2">
        <f t="shared" si="4"/>
        <v>40</v>
      </c>
      <c r="F38" s="2">
        <f t="shared" si="5"/>
        <v>5</v>
      </c>
      <c r="G38" s="2">
        <f t="shared" si="6"/>
        <v>45</v>
      </c>
    </row>
    <row r="39" spans="1:7" x14ac:dyDescent="0.25">
      <c r="B39">
        <v>12</v>
      </c>
      <c r="C39">
        <v>39</v>
      </c>
      <c r="E39" s="2">
        <f t="shared" si="4"/>
        <v>39</v>
      </c>
      <c r="F39" s="2">
        <f t="shared" si="5"/>
        <v>0</v>
      </c>
      <c r="G39" s="2">
        <f t="shared" si="6"/>
        <v>39</v>
      </c>
    </row>
    <row r="40" spans="1:7" x14ac:dyDescent="0.25">
      <c r="B40">
        <v>22</v>
      </c>
      <c r="E40" s="2">
        <f t="shared" si="4"/>
        <v>22</v>
      </c>
      <c r="F40" s="2">
        <f t="shared" si="5"/>
        <v>0</v>
      </c>
      <c r="G40" s="2">
        <f t="shared" si="6"/>
        <v>22</v>
      </c>
    </row>
    <row r="41" spans="1:7" x14ac:dyDescent="0.25">
      <c r="E41" s="2">
        <f t="shared" si="4"/>
        <v>0</v>
      </c>
      <c r="F41" s="2">
        <f t="shared" si="5"/>
        <v>0</v>
      </c>
      <c r="G41" s="2">
        <f t="shared" si="6"/>
        <v>0</v>
      </c>
    </row>
    <row r="42" spans="1:7" x14ac:dyDescent="0.25">
      <c r="E42" s="2">
        <f t="shared" si="4"/>
        <v>0</v>
      </c>
      <c r="F42" s="2">
        <f t="shared" si="5"/>
        <v>0</v>
      </c>
      <c r="G42" s="2">
        <f t="shared" si="6"/>
        <v>0</v>
      </c>
    </row>
    <row r="43" spans="1:7" x14ac:dyDescent="0.25">
      <c r="E43" s="2">
        <f t="shared" si="4"/>
        <v>0</v>
      </c>
      <c r="F43" s="2">
        <f t="shared" si="5"/>
        <v>0</v>
      </c>
      <c r="G43" s="2">
        <f t="shared" si="6"/>
        <v>0</v>
      </c>
    </row>
    <row r="44" spans="1:7" x14ac:dyDescent="0.25">
      <c r="E44" s="2">
        <f t="shared" si="4"/>
        <v>0</v>
      </c>
      <c r="F44" s="2">
        <f t="shared" si="5"/>
        <v>0</v>
      </c>
      <c r="G44" s="2">
        <f t="shared" si="6"/>
        <v>0</v>
      </c>
    </row>
    <row r="45" spans="1:7" x14ac:dyDescent="0.25">
      <c r="E45" s="2">
        <f t="shared" si="4"/>
        <v>0</v>
      </c>
      <c r="F45" s="2">
        <f t="shared" si="5"/>
        <v>0</v>
      </c>
      <c r="G45" s="2">
        <f t="shared" si="6"/>
        <v>0</v>
      </c>
    </row>
    <row r="46" spans="1:7" x14ac:dyDescent="0.25">
      <c r="E46" s="2">
        <f t="shared" si="4"/>
        <v>0</v>
      </c>
      <c r="F46" s="2">
        <f t="shared" si="5"/>
        <v>0</v>
      </c>
      <c r="G46" s="2">
        <f t="shared" si="6"/>
        <v>0</v>
      </c>
    </row>
    <row r="47" spans="1:7" x14ac:dyDescent="0.25">
      <c r="E47" s="2">
        <f t="shared" si="4"/>
        <v>0</v>
      </c>
      <c r="F47" s="2">
        <f t="shared" si="5"/>
        <v>0</v>
      </c>
      <c r="G47" s="2">
        <f t="shared" si="6"/>
        <v>0</v>
      </c>
    </row>
    <row r="48" spans="1:7" x14ac:dyDescent="0.25">
      <c r="E48" s="2">
        <f t="shared" si="4"/>
        <v>0</v>
      </c>
      <c r="F48" s="2">
        <f t="shared" si="5"/>
        <v>0</v>
      </c>
      <c r="G48" s="2">
        <f t="shared" si="6"/>
        <v>0</v>
      </c>
    </row>
    <row r="49" spans="1:7" x14ac:dyDescent="0.25">
      <c r="E49" s="2">
        <f t="shared" si="4"/>
        <v>0</v>
      </c>
      <c r="F49" s="2">
        <f t="shared" si="5"/>
        <v>0</v>
      </c>
      <c r="G49" s="2">
        <f t="shared" si="6"/>
        <v>0</v>
      </c>
    </row>
    <row r="50" spans="1:7" x14ac:dyDescent="0.25">
      <c r="E50" s="2">
        <f t="shared" si="4"/>
        <v>0</v>
      </c>
      <c r="F50" s="2">
        <f t="shared" si="5"/>
        <v>0</v>
      </c>
      <c r="G50" s="2">
        <f t="shared" si="6"/>
        <v>0</v>
      </c>
    </row>
    <row r="52" spans="1:7" x14ac:dyDescent="0.25">
      <c r="A52" t="s">
        <v>19</v>
      </c>
    </row>
    <row r="53" spans="1:7" ht="55.2" x14ac:dyDescent="0.25">
      <c r="A53" t="s">
        <v>2</v>
      </c>
      <c r="B53" t="s">
        <v>3</v>
      </c>
      <c r="C53" t="s">
        <v>4</v>
      </c>
      <c r="D53" t="s">
        <v>5</v>
      </c>
      <c r="E53" s="1" t="s">
        <v>20</v>
      </c>
      <c r="F53" s="1" t="s">
        <v>18</v>
      </c>
      <c r="G53" s="1" t="s">
        <v>8</v>
      </c>
    </row>
    <row r="54" spans="1:7" x14ac:dyDescent="0.25">
      <c r="A54" t="s">
        <v>9</v>
      </c>
      <c r="B54" s="2">
        <v>50</v>
      </c>
      <c r="C54" s="2"/>
      <c r="D54" s="2"/>
      <c r="E54" s="2">
        <f t="shared" ref="E54:E74" si="7">MAX(B54,AVERAGE(B54:C54))</f>
        <v>50</v>
      </c>
      <c r="F54" s="2">
        <f t="shared" ref="F54:F74" si="8">IF(D54="",0,5)</f>
        <v>0</v>
      </c>
      <c r="G54" s="2">
        <f t="shared" ref="G54:G74" si="9">E54+F54</f>
        <v>50</v>
      </c>
    </row>
    <row r="55" spans="1:7" x14ac:dyDescent="0.25">
      <c r="A55" t="s">
        <v>10</v>
      </c>
      <c r="B55" s="2">
        <v>39</v>
      </c>
      <c r="C55" s="2">
        <v>50</v>
      </c>
      <c r="D55" s="2">
        <v>45</v>
      </c>
      <c r="E55" s="2">
        <f t="shared" si="7"/>
        <v>44.5</v>
      </c>
      <c r="F55" s="2">
        <f t="shared" si="8"/>
        <v>5</v>
      </c>
      <c r="G55" s="2">
        <f t="shared" si="9"/>
        <v>49.5</v>
      </c>
    </row>
    <row r="56" spans="1:7" x14ac:dyDescent="0.25">
      <c r="A56" t="s">
        <v>11</v>
      </c>
      <c r="B56" s="2">
        <v>45</v>
      </c>
      <c r="C56" s="2"/>
      <c r="D56" s="2">
        <v>50</v>
      </c>
      <c r="E56" s="2">
        <f t="shared" si="7"/>
        <v>45</v>
      </c>
      <c r="F56" s="2">
        <f t="shared" si="8"/>
        <v>5</v>
      </c>
      <c r="G56" s="2">
        <f t="shared" si="9"/>
        <v>50</v>
      </c>
    </row>
    <row r="57" spans="1:7" x14ac:dyDescent="0.25">
      <c r="A57" t="s">
        <v>12</v>
      </c>
      <c r="B57" s="2">
        <v>40</v>
      </c>
      <c r="C57" s="2">
        <v>45</v>
      </c>
      <c r="D57" s="2"/>
      <c r="E57" s="2">
        <f t="shared" si="7"/>
        <v>42.5</v>
      </c>
      <c r="F57" s="2">
        <f t="shared" si="8"/>
        <v>0</v>
      </c>
      <c r="G57" s="2">
        <f t="shared" si="9"/>
        <v>42.5</v>
      </c>
    </row>
    <row r="58" spans="1:7" x14ac:dyDescent="0.25">
      <c r="A58" t="s">
        <v>13</v>
      </c>
      <c r="B58" s="2">
        <v>24</v>
      </c>
      <c r="C58" s="2">
        <v>35</v>
      </c>
      <c r="D58" s="2">
        <v>30</v>
      </c>
      <c r="E58" s="2">
        <f t="shared" si="7"/>
        <v>29.5</v>
      </c>
      <c r="F58" s="2">
        <f t="shared" si="8"/>
        <v>5</v>
      </c>
      <c r="G58" s="2">
        <f t="shared" si="9"/>
        <v>34.5</v>
      </c>
    </row>
    <row r="59" spans="1:7" x14ac:dyDescent="0.25">
      <c r="A59" t="s">
        <v>14</v>
      </c>
      <c r="B59" s="2">
        <v>10</v>
      </c>
      <c r="C59" s="2"/>
      <c r="D59" s="2"/>
      <c r="E59" s="2">
        <f t="shared" si="7"/>
        <v>10</v>
      </c>
      <c r="F59" s="2">
        <f t="shared" si="8"/>
        <v>0</v>
      </c>
      <c r="G59" s="2">
        <f t="shared" si="9"/>
        <v>10</v>
      </c>
    </row>
    <row r="60" spans="1:7" x14ac:dyDescent="0.25">
      <c r="A60" t="s">
        <v>15</v>
      </c>
      <c r="B60" s="2">
        <v>35</v>
      </c>
      <c r="C60" s="2">
        <v>22</v>
      </c>
      <c r="D60" s="2"/>
      <c r="E60" s="2">
        <f t="shared" si="7"/>
        <v>35</v>
      </c>
      <c r="F60" s="2">
        <f t="shared" si="8"/>
        <v>0</v>
      </c>
      <c r="G60" s="2">
        <f t="shared" si="9"/>
        <v>35</v>
      </c>
    </row>
    <row r="61" spans="1:7" x14ac:dyDescent="0.25">
      <c r="B61">
        <v>23</v>
      </c>
      <c r="D61">
        <v>10</v>
      </c>
      <c r="E61" s="2">
        <f t="shared" si="7"/>
        <v>23</v>
      </c>
      <c r="F61" s="2">
        <f t="shared" si="8"/>
        <v>5</v>
      </c>
      <c r="G61" s="2">
        <f t="shared" si="9"/>
        <v>28</v>
      </c>
    </row>
    <row r="62" spans="1:7" x14ac:dyDescent="0.25">
      <c r="B62">
        <v>11</v>
      </c>
      <c r="C62">
        <v>40</v>
      </c>
      <c r="D62">
        <v>29</v>
      </c>
      <c r="E62" s="2">
        <f t="shared" si="7"/>
        <v>25.5</v>
      </c>
      <c r="F62" s="2">
        <f t="shared" si="8"/>
        <v>5</v>
      </c>
      <c r="G62" s="2">
        <f t="shared" si="9"/>
        <v>30.5</v>
      </c>
    </row>
    <row r="63" spans="1:7" x14ac:dyDescent="0.25">
      <c r="B63">
        <v>12</v>
      </c>
      <c r="C63">
        <v>39</v>
      </c>
      <c r="E63" s="2">
        <f t="shared" si="7"/>
        <v>25.5</v>
      </c>
      <c r="F63" s="2">
        <f t="shared" si="8"/>
        <v>0</v>
      </c>
      <c r="G63" s="2">
        <f t="shared" si="9"/>
        <v>25.5</v>
      </c>
    </row>
    <row r="64" spans="1:7" x14ac:dyDescent="0.25">
      <c r="B64">
        <v>22</v>
      </c>
      <c r="E64" s="2">
        <f t="shared" si="7"/>
        <v>22</v>
      </c>
      <c r="F64" s="2">
        <f t="shared" si="8"/>
        <v>0</v>
      </c>
      <c r="G64" s="2">
        <f t="shared" si="9"/>
        <v>22</v>
      </c>
    </row>
    <row r="65" spans="1:7" x14ac:dyDescent="0.25">
      <c r="E65" s="2" t="e">
        <f t="shared" si="7"/>
        <v>#DIV/0!</v>
      </c>
      <c r="F65" s="2">
        <f t="shared" si="8"/>
        <v>0</v>
      </c>
      <c r="G65" s="2" t="e">
        <f t="shared" si="9"/>
        <v>#DIV/0!</v>
      </c>
    </row>
    <row r="66" spans="1:7" x14ac:dyDescent="0.25">
      <c r="E66" s="2" t="e">
        <f t="shared" si="7"/>
        <v>#DIV/0!</v>
      </c>
      <c r="F66" s="2">
        <f t="shared" si="8"/>
        <v>0</v>
      </c>
      <c r="G66" s="2" t="e">
        <f t="shared" si="9"/>
        <v>#DIV/0!</v>
      </c>
    </row>
    <row r="67" spans="1:7" x14ac:dyDescent="0.25">
      <c r="E67" s="2" t="e">
        <f t="shared" si="7"/>
        <v>#DIV/0!</v>
      </c>
      <c r="F67" s="2">
        <f t="shared" si="8"/>
        <v>0</v>
      </c>
      <c r="G67" s="2" t="e">
        <f t="shared" si="9"/>
        <v>#DIV/0!</v>
      </c>
    </row>
    <row r="68" spans="1:7" x14ac:dyDescent="0.25">
      <c r="E68" s="2" t="e">
        <f t="shared" si="7"/>
        <v>#DIV/0!</v>
      </c>
      <c r="F68" s="2">
        <f t="shared" si="8"/>
        <v>0</v>
      </c>
      <c r="G68" s="2" t="e">
        <f t="shared" si="9"/>
        <v>#DIV/0!</v>
      </c>
    </row>
    <row r="69" spans="1:7" x14ac:dyDescent="0.25">
      <c r="E69" s="2" t="e">
        <f t="shared" si="7"/>
        <v>#DIV/0!</v>
      </c>
      <c r="F69" s="2">
        <f t="shared" si="8"/>
        <v>0</v>
      </c>
      <c r="G69" s="2" t="e">
        <f t="shared" si="9"/>
        <v>#DIV/0!</v>
      </c>
    </row>
    <row r="70" spans="1:7" x14ac:dyDescent="0.25">
      <c r="E70" s="2" t="e">
        <f t="shared" si="7"/>
        <v>#DIV/0!</v>
      </c>
      <c r="F70" s="2">
        <f t="shared" si="8"/>
        <v>0</v>
      </c>
      <c r="G70" s="2" t="e">
        <f t="shared" si="9"/>
        <v>#DIV/0!</v>
      </c>
    </row>
    <row r="71" spans="1:7" x14ac:dyDescent="0.25">
      <c r="E71" s="2" t="e">
        <f t="shared" si="7"/>
        <v>#DIV/0!</v>
      </c>
      <c r="F71" s="2">
        <f t="shared" si="8"/>
        <v>0</v>
      </c>
      <c r="G71" s="2" t="e">
        <f t="shared" si="9"/>
        <v>#DIV/0!</v>
      </c>
    </row>
    <row r="72" spans="1:7" x14ac:dyDescent="0.25">
      <c r="E72" s="2" t="e">
        <f t="shared" si="7"/>
        <v>#DIV/0!</v>
      </c>
      <c r="F72" s="2">
        <f t="shared" si="8"/>
        <v>0</v>
      </c>
      <c r="G72" s="2" t="e">
        <f t="shared" si="9"/>
        <v>#DIV/0!</v>
      </c>
    </row>
    <row r="73" spans="1:7" x14ac:dyDescent="0.25">
      <c r="E73" s="2" t="e">
        <f t="shared" si="7"/>
        <v>#DIV/0!</v>
      </c>
      <c r="F73" s="2">
        <f t="shared" si="8"/>
        <v>0</v>
      </c>
      <c r="G73" s="2" t="e">
        <f t="shared" si="9"/>
        <v>#DIV/0!</v>
      </c>
    </row>
    <row r="74" spans="1:7" x14ac:dyDescent="0.25">
      <c r="E74" s="2" t="e">
        <f t="shared" si="7"/>
        <v>#DIV/0!</v>
      </c>
      <c r="F74" s="2">
        <f t="shared" si="8"/>
        <v>0</v>
      </c>
      <c r="G74" s="2" t="e">
        <f t="shared" si="9"/>
        <v>#DIV/0!</v>
      </c>
    </row>
    <row r="75" spans="1:7" x14ac:dyDescent="0.25">
      <c r="A75" t="s">
        <v>21</v>
      </c>
    </row>
  </sheetData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68"/>
  <sheetViews>
    <sheetView tabSelected="1" workbookViewId="0">
      <selection activeCell="A18" sqref="A18"/>
    </sheetView>
  </sheetViews>
  <sheetFormatPr baseColWidth="10" defaultRowHeight="13.8" x14ac:dyDescent="0.25"/>
  <cols>
    <col min="1" max="1" width="20.296875" customWidth="1"/>
    <col min="2" max="2" width="8.59765625" customWidth="1"/>
    <col min="3" max="3" width="9" customWidth="1"/>
    <col min="4" max="4" width="7.19921875" customWidth="1"/>
    <col min="5" max="5" width="9" customWidth="1"/>
    <col min="6" max="6" width="1.19921875" customWidth="1"/>
    <col min="7" max="7" width="6.19921875" customWidth="1"/>
    <col min="8" max="8" width="8" customWidth="1"/>
    <col min="9" max="9" width="6.796875" customWidth="1"/>
    <col min="10" max="10" width="1.296875" customWidth="1"/>
    <col min="11" max="14" width="5.8984375" customWidth="1"/>
    <col min="15" max="15" width="8" customWidth="1"/>
    <col min="16" max="16" width="1.19921875" customWidth="1"/>
    <col min="17" max="17" width="6.69921875" customWidth="1"/>
    <col min="18" max="18" width="5.69921875" customWidth="1"/>
    <col min="19" max="19" width="5.8984375" customWidth="1"/>
    <col min="20" max="20" width="8.5" customWidth="1"/>
    <col min="21" max="21" width="8" customWidth="1"/>
    <col min="22" max="22" width="1.19921875" customWidth="1"/>
    <col min="23" max="23" width="6" customWidth="1"/>
    <col min="24" max="24" width="6.09765625" customWidth="1"/>
    <col min="25" max="26" width="6.59765625" customWidth="1"/>
    <col min="27" max="27" width="6" customWidth="1"/>
    <col min="28" max="28" width="6.59765625" customWidth="1"/>
    <col min="29" max="29" width="9.8984375" customWidth="1"/>
    <col min="30" max="30" width="1.19921875" customWidth="1"/>
    <col min="31" max="32" width="6.796875" customWidth="1"/>
    <col min="33" max="33" width="6" customWidth="1"/>
    <col min="34" max="34" width="6.796875" customWidth="1"/>
    <col min="35" max="35" width="9.09765625" customWidth="1"/>
    <col min="36" max="36" width="1.19921875" customWidth="1"/>
    <col min="37" max="48" width="10.69921875" customWidth="1"/>
  </cols>
  <sheetData>
    <row r="1" spans="1:48" ht="78" customHeight="1" x14ac:dyDescent="0.25"/>
    <row r="2" spans="1:48" ht="20.399999999999999" x14ac:dyDescent="0.35">
      <c r="A2" s="24" t="s">
        <v>238</v>
      </c>
      <c r="B2" s="25"/>
    </row>
    <row r="3" spans="1:48" x14ac:dyDescent="0.25">
      <c r="A3" s="4"/>
      <c r="B3" s="4"/>
      <c r="C3" s="4"/>
      <c r="D3" s="4"/>
      <c r="E3" s="4"/>
      <c r="F3" s="5"/>
      <c r="G3" s="4"/>
      <c r="H3" s="4"/>
      <c r="I3" s="4"/>
      <c r="J3" s="5"/>
      <c r="K3" s="26" t="s">
        <v>22</v>
      </c>
      <c r="L3" s="26"/>
      <c r="M3" s="26"/>
      <c r="N3" s="26"/>
      <c r="O3" s="26"/>
      <c r="P3" s="5"/>
      <c r="Q3" s="4"/>
      <c r="R3" s="4"/>
      <c r="S3" s="4"/>
      <c r="T3" s="4"/>
      <c r="U3" s="4"/>
      <c r="V3" s="5"/>
      <c r="W3" s="26" t="s">
        <v>23</v>
      </c>
      <c r="X3" s="26"/>
      <c r="Y3" s="26"/>
      <c r="Z3" s="26"/>
      <c r="AA3" s="26"/>
      <c r="AB3" s="26"/>
      <c r="AC3" s="4"/>
      <c r="AD3" s="5"/>
      <c r="AE3" s="4"/>
      <c r="AF3" s="4"/>
      <c r="AG3" s="4"/>
      <c r="AH3" s="4"/>
      <c r="AI3" s="4"/>
      <c r="AJ3" s="5"/>
    </row>
    <row r="4" spans="1:48" x14ac:dyDescent="0.25">
      <c r="A4" s="4"/>
      <c r="B4" s="4"/>
      <c r="C4" s="4"/>
      <c r="D4" s="4"/>
      <c r="E4" s="4"/>
      <c r="F4" s="5"/>
      <c r="G4" s="4"/>
      <c r="H4" s="4"/>
      <c r="I4" s="4"/>
      <c r="J4" s="5"/>
      <c r="K4" s="28" t="s">
        <v>24</v>
      </c>
      <c r="L4" s="28"/>
      <c r="M4" s="26" t="s">
        <v>25</v>
      </c>
      <c r="N4" s="26"/>
      <c r="O4" s="4"/>
      <c r="P4" s="5"/>
      <c r="Q4" s="26" t="s">
        <v>26</v>
      </c>
      <c r="R4" s="26"/>
      <c r="S4" s="26"/>
      <c r="T4" s="26"/>
      <c r="U4" s="4"/>
      <c r="V4" s="5"/>
      <c r="W4" s="28" t="s">
        <v>27</v>
      </c>
      <c r="X4" s="28"/>
      <c r="Y4" s="26" t="s">
        <v>28</v>
      </c>
      <c r="Z4" s="26"/>
      <c r="AA4" s="26"/>
      <c r="AB4" s="26"/>
      <c r="AC4" s="4"/>
      <c r="AD4" s="5"/>
      <c r="AE4" s="26" t="s">
        <v>29</v>
      </c>
      <c r="AF4" s="26"/>
      <c r="AG4" s="26"/>
      <c r="AH4" s="26"/>
      <c r="AI4" s="4"/>
      <c r="AJ4" s="5"/>
    </row>
    <row r="5" spans="1:48" ht="52.2" customHeight="1" x14ac:dyDescent="0.25">
      <c r="A5" s="6" t="s">
        <v>2</v>
      </c>
      <c r="B5" s="6" t="s">
        <v>30</v>
      </c>
      <c r="C5" s="4" t="s">
        <v>31</v>
      </c>
      <c r="D5" s="6" t="s">
        <v>32</v>
      </c>
      <c r="E5" s="6" t="s">
        <v>33</v>
      </c>
      <c r="F5" s="7"/>
      <c r="G5" s="6" t="s">
        <v>34</v>
      </c>
      <c r="H5" s="6" t="s">
        <v>35</v>
      </c>
      <c r="I5" s="6" t="s">
        <v>36</v>
      </c>
      <c r="J5" s="7"/>
      <c r="K5" s="8" t="s">
        <v>37</v>
      </c>
      <c r="L5" s="8" t="s">
        <v>38</v>
      </c>
      <c r="M5" s="6" t="s">
        <v>37</v>
      </c>
      <c r="N5" s="6" t="s">
        <v>38</v>
      </c>
      <c r="O5" s="9" t="s">
        <v>39</v>
      </c>
      <c r="P5" s="7"/>
      <c r="Q5" s="6" t="s">
        <v>37</v>
      </c>
      <c r="R5" s="6" t="s">
        <v>40</v>
      </c>
      <c r="S5" s="6" t="s">
        <v>41</v>
      </c>
      <c r="T5" s="6" t="s">
        <v>42</v>
      </c>
      <c r="U5" s="9" t="s">
        <v>43</v>
      </c>
      <c r="V5" s="7"/>
      <c r="W5" s="8" t="s">
        <v>37</v>
      </c>
      <c r="X5" s="8" t="s">
        <v>40</v>
      </c>
      <c r="Y5" s="6" t="s">
        <v>37</v>
      </c>
      <c r="Z5" s="6" t="s">
        <v>40</v>
      </c>
      <c r="AA5" s="6" t="s">
        <v>41</v>
      </c>
      <c r="AB5" s="6" t="s">
        <v>42</v>
      </c>
      <c r="AC5" s="9" t="s">
        <v>44</v>
      </c>
      <c r="AD5" s="7"/>
      <c r="AE5" s="6" t="s">
        <v>37</v>
      </c>
      <c r="AF5" s="6" t="s">
        <v>40</v>
      </c>
      <c r="AG5" s="6" t="s">
        <v>41</v>
      </c>
      <c r="AH5" s="6" t="s">
        <v>42</v>
      </c>
      <c r="AI5" s="9" t="s">
        <v>45</v>
      </c>
      <c r="AJ5" s="7"/>
      <c r="AK5" s="1"/>
      <c r="AL5" s="1"/>
      <c r="AM5" s="1"/>
      <c r="AN5" s="1"/>
    </row>
    <row r="6" spans="1:48" ht="12.15" customHeight="1" x14ac:dyDescent="0.25">
      <c r="A6" s="27" t="s">
        <v>46</v>
      </c>
      <c r="B6" s="27"/>
      <c r="C6" s="27"/>
      <c r="D6" s="4"/>
      <c r="E6" s="6"/>
      <c r="F6" s="7"/>
      <c r="G6" s="6"/>
      <c r="H6" s="6"/>
      <c r="I6" s="6"/>
      <c r="J6" s="7"/>
      <c r="K6" s="6"/>
      <c r="L6" s="6"/>
      <c r="M6" s="6"/>
      <c r="N6" s="6"/>
      <c r="O6" s="6"/>
      <c r="P6" s="7"/>
      <c r="Q6" s="6"/>
      <c r="R6" s="6"/>
      <c r="S6" s="6"/>
      <c r="T6" s="6"/>
      <c r="U6" s="6"/>
      <c r="V6" s="7"/>
      <c r="W6" s="6"/>
      <c r="X6" s="6"/>
      <c r="Y6" s="6"/>
      <c r="Z6" s="6"/>
      <c r="AA6" s="6"/>
      <c r="AB6" s="6"/>
      <c r="AC6" s="6"/>
      <c r="AD6" s="7"/>
      <c r="AE6" s="6"/>
      <c r="AF6" s="6"/>
      <c r="AG6" s="6"/>
      <c r="AH6" s="6"/>
      <c r="AI6" s="6"/>
      <c r="AJ6" s="7"/>
      <c r="AK6" s="1"/>
      <c r="AL6" s="1"/>
      <c r="AM6" s="1"/>
      <c r="AN6" s="1"/>
    </row>
    <row r="7" spans="1:48" x14ac:dyDescent="0.25">
      <c r="A7" s="10" t="s">
        <v>47</v>
      </c>
      <c r="B7" s="10" t="s">
        <v>48</v>
      </c>
      <c r="C7" s="10" t="s">
        <v>49</v>
      </c>
      <c r="D7" s="10">
        <v>2014</v>
      </c>
      <c r="E7" s="11">
        <f>SUM(G7:I7)</f>
        <v>60</v>
      </c>
      <c r="F7" s="12"/>
      <c r="G7" s="11">
        <f>SUM(MAX(K7,M7),Q7,MAX(W7,Y7),AE7)</f>
        <v>10</v>
      </c>
      <c r="H7" s="11">
        <f>AVERAGE(O7,U7,AC7,AI7)</f>
        <v>50</v>
      </c>
      <c r="I7" s="11"/>
      <c r="J7" s="12"/>
      <c r="K7" s="13"/>
      <c r="L7" s="13"/>
      <c r="M7" s="11"/>
      <c r="N7" s="11"/>
      <c r="O7" s="11"/>
      <c r="P7" s="14"/>
      <c r="Q7" s="11"/>
      <c r="R7" s="11"/>
      <c r="S7" s="11"/>
      <c r="T7" s="11"/>
      <c r="U7" s="11"/>
      <c r="V7" s="14"/>
      <c r="W7" s="13">
        <v>10</v>
      </c>
      <c r="X7" s="13">
        <v>50</v>
      </c>
      <c r="Y7" s="11"/>
      <c r="Z7" s="11"/>
      <c r="AA7" s="11"/>
      <c r="AB7" s="11"/>
      <c r="AC7" s="11">
        <f>MAX(X7,Z7,AA7)</f>
        <v>50</v>
      </c>
      <c r="AD7" s="14"/>
      <c r="AE7" s="11"/>
      <c r="AF7" s="11"/>
      <c r="AG7" s="11"/>
      <c r="AH7" s="11"/>
      <c r="AI7" s="11"/>
      <c r="AJ7" s="14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x14ac:dyDescent="0.25">
      <c r="A8" s="10" t="s">
        <v>50</v>
      </c>
      <c r="B8" s="10" t="s">
        <v>51</v>
      </c>
      <c r="C8" s="10" t="s">
        <v>52</v>
      </c>
      <c r="D8" s="10">
        <v>2016</v>
      </c>
      <c r="E8" s="11">
        <f>SUM(G8:I8)</f>
        <v>55</v>
      </c>
      <c r="F8" s="12"/>
      <c r="G8" s="11">
        <f>SUM(MAX(K8,M8),Q8,MAX(W8,Y8),AE8)</f>
        <v>10</v>
      </c>
      <c r="H8" s="11">
        <f>AVERAGE(O8,U8,AC8,AI8)</f>
        <v>45</v>
      </c>
      <c r="I8" s="11"/>
      <c r="J8" s="12"/>
      <c r="K8" s="13">
        <v>10</v>
      </c>
      <c r="L8" s="13">
        <v>45</v>
      </c>
      <c r="M8" s="11"/>
      <c r="N8" s="11"/>
      <c r="O8" s="11">
        <f>MAX(L8,N8)</f>
        <v>45</v>
      </c>
      <c r="P8" s="14"/>
      <c r="Q8" s="11"/>
      <c r="R8" s="11"/>
      <c r="S8" s="11"/>
      <c r="T8" s="11"/>
      <c r="U8" s="11"/>
      <c r="V8" s="14"/>
      <c r="W8" s="11"/>
      <c r="X8" s="11"/>
      <c r="Y8" s="11"/>
      <c r="Z8" s="11"/>
      <c r="AA8" s="11"/>
      <c r="AB8" s="11"/>
      <c r="AC8" s="11"/>
      <c r="AD8" s="14"/>
      <c r="AE8" s="11"/>
      <c r="AF8" s="11"/>
      <c r="AG8" s="11"/>
      <c r="AH8" s="11"/>
      <c r="AI8" s="11"/>
      <c r="AJ8" s="14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x14ac:dyDescent="0.25">
      <c r="A9" s="10"/>
      <c r="B9" s="10"/>
      <c r="C9" s="10"/>
      <c r="D9" s="10"/>
      <c r="E9" s="11"/>
      <c r="F9" s="12"/>
      <c r="G9" s="10"/>
      <c r="H9" s="10"/>
      <c r="I9" s="10"/>
      <c r="J9" s="12"/>
      <c r="K9" s="13"/>
      <c r="L9" s="13"/>
      <c r="M9" s="11"/>
      <c r="N9" s="11"/>
      <c r="O9" s="11"/>
      <c r="P9" s="14"/>
      <c r="Q9" s="11"/>
      <c r="R9" s="11"/>
      <c r="S9" s="11"/>
      <c r="T9" s="11"/>
      <c r="U9" s="11"/>
      <c r="V9" s="14"/>
      <c r="W9" s="11"/>
      <c r="X9" s="11"/>
      <c r="Y9" s="11"/>
      <c r="Z9" s="11"/>
      <c r="AA9" s="11"/>
      <c r="AB9" s="11"/>
      <c r="AC9" s="11"/>
      <c r="AD9" s="14"/>
      <c r="AE9" s="11"/>
      <c r="AF9" s="11"/>
      <c r="AG9" s="11"/>
      <c r="AH9" s="11"/>
      <c r="AI9" s="11"/>
      <c r="AJ9" s="14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x14ac:dyDescent="0.25">
      <c r="A10" s="15" t="s">
        <v>53</v>
      </c>
      <c r="B10" s="15"/>
      <c r="C10" s="10"/>
      <c r="D10" s="10"/>
      <c r="E10" s="11"/>
      <c r="F10" s="12"/>
      <c r="G10" s="10"/>
      <c r="H10" s="10"/>
      <c r="I10" s="10"/>
      <c r="J10" s="12"/>
      <c r="K10" s="13"/>
      <c r="L10" s="13"/>
      <c r="M10" s="11"/>
      <c r="N10" s="11"/>
      <c r="O10" s="11"/>
      <c r="P10" s="14"/>
      <c r="Q10" s="11"/>
      <c r="R10" s="11"/>
      <c r="S10" s="11"/>
      <c r="T10" s="11"/>
      <c r="U10" s="11"/>
      <c r="V10" s="14"/>
      <c r="W10" s="11"/>
      <c r="X10" s="11"/>
      <c r="Y10" s="11"/>
      <c r="Z10" s="11"/>
      <c r="AA10" s="11"/>
      <c r="AB10" s="11"/>
      <c r="AC10" s="11"/>
      <c r="AD10" s="14"/>
      <c r="AE10" s="11"/>
      <c r="AF10" s="11"/>
      <c r="AG10" s="11"/>
      <c r="AH10" s="11"/>
      <c r="AI10" s="11"/>
      <c r="AJ10" s="14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x14ac:dyDescent="0.25">
      <c r="A11" s="10" t="s">
        <v>50</v>
      </c>
      <c r="B11" s="10" t="s">
        <v>54</v>
      </c>
      <c r="C11" s="10" t="s">
        <v>52</v>
      </c>
      <c r="D11" s="10">
        <v>2014</v>
      </c>
      <c r="E11" s="11">
        <f t="shared" ref="E11:E17" si="0">SUM(G11:I11)</f>
        <v>65</v>
      </c>
      <c r="F11" s="12"/>
      <c r="G11" s="11">
        <f t="shared" ref="G11:G17" si="1">SUM(MAX(K11,M11),Q11,MAX(W11,Y11),AE11)</f>
        <v>20</v>
      </c>
      <c r="H11" s="11">
        <f t="shared" ref="H11:H17" si="2">AVERAGE(O11,U11,AC11,AI11)</f>
        <v>45</v>
      </c>
      <c r="I11" s="11"/>
      <c r="J11" s="12"/>
      <c r="K11" s="13">
        <v>10</v>
      </c>
      <c r="L11" s="13">
        <v>40</v>
      </c>
      <c r="M11" s="11"/>
      <c r="N11" s="11"/>
      <c r="O11" s="11">
        <f>MAX(L11,N11)</f>
        <v>40</v>
      </c>
      <c r="P11" s="14"/>
      <c r="Q11" s="11"/>
      <c r="R11" s="11"/>
      <c r="S11" s="11"/>
      <c r="T11" s="11"/>
      <c r="U11" s="11"/>
      <c r="V11" s="14"/>
      <c r="W11" s="13">
        <v>10</v>
      </c>
      <c r="X11" s="13">
        <v>50</v>
      </c>
      <c r="Y11" s="11"/>
      <c r="Z11" s="11"/>
      <c r="AA11" s="11"/>
      <c r="AB11" s="11"/>
      <c r="AC11" s="11">
        <f>MAX(X11,Z11,AA11)</f>
        <v>50</v>
      </c>
      <c r="AD11" s="14"/>
      <c r="AE11" s="11"/>
      <c r="AF11" s="11"/>
      <c r="AG11" s="11"/>
      <c r="AH11" s="11"/>
      <c r="AI11" s="11"/>
      <c r="AJ11" s="14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x14ac:dyDescent="0.25">
      <c r="A12" s="10" t="s">
        <v>55</v>
      </c>
      <c r="B12" s="10" t="s">
        <v>56</v>
      </c>
      <c r="C12" s="10" t="s">
        <v>25</v>
      </c>
      <c r="D12" s="10">
        <v>2014</v>
      </c>
      <c r="E12" s="11">
        <f t="shared" si="0"/>
        <v>60</v>
      </c>
      <c r="F12" s="12"/>
      <c r="G12" s="11">
        <f t="shared" si="1"/>
        <v>10</v>
      </c>
      <c r="H12" s="11">
        <f t="shared" si="2"/>
        <v>50</v>
      </c>
      <c r="I12" s="11"/>
      <c r="J12" s="12"/>
      <c r="K12" s="13">
        <v>10</v>
      </c>
      <c r="L12" s="13">
        <v>50</v>
      </c>
      <c r="M12" s="11"/>
      <c r="N12" s="11"/>
      <c r="O12" s="11">
        <f>MAX(L12,N12)</f>
        <v>50</v>
      </c>
      <c r="P12" s="14"/>
      <c r="Q12" s="11"/>
      <c r="R12" s="11"/>
      <c r="S12" s="11"/>
      <c r="T12" s="11"/>
      <c r="U12" s="11"/>
      <c r="V12" s="14"/>
      <c r="W12" s="13"/>
      <c r="X12" s="13"/>
      <c r="Y12" s="11"/>
      <c r="Z12" s="11"/>
      <c r="AA12" s="11"/>
      <c r="AB12" s="11"/>
      <c r="AC12" s="11"/>
      <c r="AD12" s="14"/>
      <c r="AE12" s="11"/>
      <c r="AF12" s="11"/>
      <c r="AG12" s="11"/>
      <c r="AH12" s="11"/>
      <c r="AI12" s="11"/>
      <c r="AJ12" s="14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x14ac:dyDescent="0.25">
      <c r="A13" s="10" t="s">
        <v>57</v>
      </c>
      <c r="B13" s="10" t="s">
        <v>58</v>
      </c>
      <c r="C13" s="10" t="s">
        <v>52</v>
      </c>
      <c r="D13" s="10">
        <v>2016</v>
      </c>
      <c r="E13" s="11">
        <f t="shared" si="0"/>
        <v>55</v>
      </c>
      <c r="F13" s="12"/>
      <c r="G13" s="11">
        <f t="shared" si="1"/>
        <v>10</v>
      </c>
      <c r="H13" s="11">
        <f t="shared" si="2"/>
        <v>45</v>
      </c>
      <c r="I13" s="11"/>
      <c r="J13" s="12"/>
      <c r="K13" s="13"/>
      <c r="L13" s="13"/>
      <c r="M13" s="11"/>
      <c r="N13" s="11"/>
      <c r="O13" s="11"/>
      <c r="P13" s="14"/>
      <c r="Q13" s="11"/>
      <c r="R13" s="11"/>
      <c r="S13" s="11"/>
      <c r="T13" s="11"/>
      <c r="U13" s="11"/>
      <c r="V13" s="14"/>
      <c r="W13" s="13">
        <v>10</v>
      </c>
      <c r="X13" s="13">
        <v>45</v>
      </c>
      <c r="Y13" s="11"/>
      <c r="Z13" s="11"/>
      <c r="AA13" s="11"/>
      <c r="AB13" s="11"/>
      <c r="AC13" s="11">
        <f>MAX(X13,Z13,AA13)</f>
        <v>45</v>
      </c>
      <c r="AD13" s="14"/>
      <c r="AE13" s="11"/>
      <c r="AF13" s="11"/>
      <c r="AG13" s="11"/>
      <c r="AH13" s="11"/>
      <c r="AI13" s="11"/>
      <c r="AJ13" s="14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x14ac:dyDescent="0.25">
      <c r="A14" s="10" t="s">
        <v>59</v>
      </c>
      <c r="B14" s="10" t="s">
        <v>60</v>
      </c>
      <c r="C14" s="10" t="s">
        <v>52</v>
      </c>
      <c r="D14" s="10">
        <v>2014</v>
      </c>
      <c r="E14" s="11">
        <f t="shared" si="0"/>
        <v>50</v>
      </c>
      <c r="F14" s="12"/>
      <c r="G14" s="11">
        <f t="shared" si="1"/>
        <v>10</v>
      </c>
      <c r="H14" s="11">
        <f t="shared" si="2"/>
        <v>40</v>
      </c>
      <c r="I14" s="11"/>
      <c r="J14" s="12"/>
      <c r="K14" s="13">
        <v>10</v>
      </c>
      <c r="L14" s="13">
        <v>40</v>
      </c>
      <c r="M14" s="11"/>
      <c r="N14" s="11"/>
      <c r="O14" s="11">
        <f t="shared" ref="O14:O17" si="3">MAX(L14,N14)</f>
        <v>40</v>
      </c>
      <c r="P14" s="14"/>
      <c r="Q14" s="11"/>
      <c r="R14" s="11"/>
      <c r="S14" s="11"/>
      <c r="T14" s="11"/>
      <c r="U14" s="11"/>
      <c r="V14" s="14"/>
      <c r="W14" s="11"/>
      <c r="X14" s="11"/>
      <c r="Y14" s="11"/>
      <c r="Z14" s="11"/>
      <c r="AA14" s="11"/>
      <c r="AB14" s="11"/>
      <c r="AC14" s="11"/>
      <c r="AD14" s="14"/>
      <c r="AE14" s="11"/>
      <c r="AF14" s="11"/>
      <c r="AG14" s="11"/>
      <c r="AH14" s="11"/>
      <c r="AI14" s="11"/>
      <c r="AJ14" s="14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x14ac:dyDescent="0.25">
      <c r="A15" s="10" t="s">
        <v>61</v>
      </c>
      <c r="B15" s="10" t="s">
        <v>62</v>
      </c>
      <c r="C15" s="10" t="s">
        <v>52</v>
      </c>
      <c r="D15" s="10">
        <v>2016</v>
      </c>
      <c r="E15" s="11">
        <f t="shared" si="0"/>
        <v>50</v>
      </c>
      <c r="F15" s="12"/>
      <c r="G15" s="11">
        <f t="shared" si="1"/>
        <v>10</v>
      </c>
      <c r="H15" s="11">
        <f t="shared" si="2"/>
        <v>40</v>
      </c>
      <c r="I15" s="11"/>
      <c r="J15" s="12"/>
      <c r="K15" s="13">
        <v>10</v>
      </c>
      <c r="L15" s="13">
        <v>40</v>
      </c>
      <c r="M15" s="11"/>
      <c r="N15" s="11"/>
      <c r="O15" s="11">
        <f t="shared" si="3"/>
        <v>40</v>
      </c>
      <c r="P15" s="14"/>
      <c r="Q15" s="11"/>
      <c r="R15" s="11"/>
      <c r="S15" s="11"/>
      <c r="T15" s="11"/>
      <c r="U15" s="11"/>
      <c r="V15" s="14"/>
      <c r="W15" s="11"/>
      <c r="X15" s="11"/>
      <c r="Y15" s="11"/>
      <c r="Z15" s="11"/>
      <c r="AA15" s="11"/>
      <c r="AB15" s="11"/>
      <c r="AC15" s="11"/>
      <c r="AD15" s="14"/>
      <c r="AE15" s="11"/>
      <c r="AF15" s="11"/>
      <c r="AG15" s="11"/>
      <c r="AH15" s="11"/>
      <c r="AI15" s="11"/>
      <c r="AJ15" s="14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x14ac:dyDescent="0.25">
      <c r="A16" s="10" t="s">
        <v>63</v>
      </c>
      <c r="B16" s="10" t="s">
        <v>64</v>
      </c>
      <c r="C16" s="10" t="s">
        <v>65</v>
      </c>
      <c r="D16" s="10">
        <v>2014</v>
      </c>
      <c r="E16" s="11">
        <f t="shared" si="0"/>
        <v>49</v>
      </c>
      <c r="F16" s="12"/>
      <c r="G16" s="11">
        <f t="shared" si="1"/>
        <v>10</v>
      </c>
      <c r="H16" s="11">
        <f t="shared" si="2"/>
        <v>39</v>
      </c>
      <c r="I16" s="11"/>
      <c r="J16" s="12"/>
      <c r="K16" s="13">
        <v>10</v>
      </c>
      <c r="L16" s="13">
        <v>39</v>
      </c>
      <c r="M16" s="11"/>
      <c r="N16" s="11"/>
      <c r="O16" s="11">
        <f t="shared" si="3"/>
        <v>39</v>
      </c>
      <c r="P16" s="14"/>
      <c r="Q16" s="11"/>
      <c r="R16" s="11"/>
      <c r="S16" s="11"/>
      <c r="T16" s="11"/>
      <c r="U16" s="11"/>
      <c r="V16" s="14"/>
      <c r="W16" s="11"/>
      <c r="X16" s="11"/>
      <c r="Y16" s="11"/>
      <c r="Z16" s="11"/>
      <c r="AA16" s="11"/>
      <c r="AB16" s="11"/>
      <c r="AC16" s="11"/>
      <c r="AD16" s="14"/>
      <c r="AE16" s="11"/>
      <c r="AF16" s="11"/>
      <c r="AG16" s="11"/>
      <c r="AH16" s="11"/>
      <c r="AI16" s="11"/>
      <c r="AJ16" s="14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x14ac:dyDescent="0.25">
      <c r="A17" s="10" t="s">
        <v>61</v>
      </c>
      <c r="B17" s="10" t="s">
        <v>66</v>
      </c>
      <c r="C17" s="10" t="s">
        <v>52</v>
      </c>
      <c r="D17" s="10">
        <v>2018</v>
      </c>
      <c r="E17" s="11">
        <f t="shared" si="0"/>
        <v>10</v>
      </c>
      <c r="F17" s="12"/>
      <c r="G17" s="11">
        <f t="shared" si="1"/>
        <v>10</v>
      </c>
      <c r="H17" s="11">
        <f t="shared" si="2"/>
        <v>0</v>
      </c>
      <c r="I17" s="11"/>
      <c r="J17" s="12"/>
      <c r="K17" s="13">
        <v>10</v>
      </c>
      <c r="L17" s="13"/>
      <c r="M17" s="11"/>
      <c r="N17" s="11"/>
      <c r="O17" s="11">
        <f t="shared" si="3"/>
        <v>0</v>
      </c>
      <c r="P17" s="14"/>
      <c r="Q17" s="11"/>
      <c r="R17" s="11"/>
      <c r="S17" s="11"/>
      <c r="T17" s="11"/>
      <c r="U17" s="11"/>
      <c r="V17" s="14"/>
      <c r="W17" s="11"/>
      <c r="X17" s="11"/>
      <c r="Y17" s="11"/>
      <c r="Z17" s="11"/>
      <c r="AA17" s="11"/>
      <c r="AB17" s="11"/>
      <c r="AC17" s="11"/>
      <c r="AD17" s="14"/>
      <c r="AE17" s="11"/>
      <c r="AF17" s="11"/>
      <c r="AG17" s="11"/>
      <c r="AH17" s="11"/>
      <c r="AI17" s="11"/>
      <c r="AJ17" s="14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x14ac:dyDescent="0.25">
      <c r="A18" s="10"/>
      <c r="B18" s="10"/>
      <c r="C18" s="10"/>
      <c r="D18" s="10"/>
      <c r="E18" s="11"/>
      <c r="F18" s="12"/>
      <c r="G18" s="10"/>
      <c r="H18" s="10"/>
      <c r="I18" s="10"/>
      <c r="J18" s="12"/>
      <c r="K18" s="13"/>
      <c r="L18" s="13"/>
      <c r="M18" s="11"/>
      <c r="N18" s="11"/>
      <c r="O18" s="11"/>
      <c r="P18" s="14"/>
      <c r="Q18" s="11"/>
      <c r="R18" s="11"/>
      <c r="S18" s="11"/>
      <c r="T18" s="11"/>
      <c r="U18" s="11"/>
      <c r="V18" s="14"/>
      <c r="W18" s="11"/>
      <c r="X18" s="11"/>
      <c r="Y18" s="11"/>
      <c r="Z18" s="11"/>
      <c r="AA18" s="11"/>
      <c r="AB18" s="11"/>
      <c r="AC18" s="11"/>
      <c r="AD18" s="14"/>
      <c r="AE18" s="11"/>
      <c r="AF18" s="11"/>
      <c r="AG18" s="11"/>
      <c r="AH18" s="11"/>
      <c r="AI18" s="11"/>
      <c r="AJ18" s="14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x14ac:dyDescent="0.25">
      <c r="A19" s="15" t="s">
        <v>74</v>
      </c>
      <c r="B19" s="15"/>
      <c r="C19" s="10"/>
      <c r="D19" s="10"/>
      <c r="E19" s="11"/>
      <c r="F19" s="12"/>
      <c r="G19" s="10"/>
      <c r="H19" s="10"/>
      <c r="I19" s="10"/>
      <c r="J19" s="12"/>
      <c r="K19" s="13"/>
      <c r="L19" s="13"/>
      <c r="M19" s="11"/>
      <c r="N19" s="11"/>
      <c r="O19" s="11"/>
      <c r="P19" s="14"/>
      <c r="Q19" s="11"/>
      <c r="R19" s="11"/>
      <c r="S19" s="11"/>
      <c r="T19" s="11"/>
      <c r="U19" s="11"/>
      <c r="V19" s="14"/>
      <c r="W19" s="11"/>
      <c r="X19" s="11"/>
      <c r="Y19" s="11"/>
      <c r="Z19" s="11"/>
      <c r="AA19" s="11"/>
      <c r="AB19" s="11"/>
      <c r="AC19" s="11"/>
      <c r="AD19" s="14"/>
      <c r="AE19" s="11"/>
      <c r="AF19" s="11"/>
      <c r="AG19" s="11"/>
      <c r="AH19" s="11"/>
      <c r="AI19" s="11"/>
      <c r="AJ19" s="14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x14ac:dyDescent="0.25">
      <c r="A20" s="10" t="s">
        <v>75</v>
      </c>
      <c r="B20" s="10" t="s">
        <v>76</v>
      </c>
      <c r="C20" s="10" t="s">
        <v>77</v>
      </c>
      <c r="D20" s="10">
        <v>2012</v>
      </c>
      <c r="E20" s="11">
        <f t="shared" ref="E20:E25" si="4">SUM(G20:I20)</f>
        <v>60</v>
      </c>
      <c r="F20" s="12"/>
      <c r="G20" s="11">
        <f t="shared" ref="G20:G25" si="5">SUM(MAX(K20,M20),Q20,MAX(W20,Y20),AE20)</f>
        <v>10</v>
      </c>
      <c r="H20" s="11">
        <f t="shared" ref="H20:H25" si="6">AVERAGE(O20,U20,AC20,AI20)</f>
        <v>50</v>
      </c>
      <c r="I20" s="11"/>
      <c r="J20" s="12"/>
      <c r="K20" s="13">
        <v>10</v>
      </c>
      <c r="L20" s="13">
        <v>50</v>
      </c>
      <c r="M20" s="11"/>
      <c r="N20" s="11"/>
      <c r="O20" s="11">
        <f>MAX(L20,N20)</f>
        <v>50</v>
      </c>
      <c r="P20" s="14"/>
      <c r="Q20" s="11"/>
      <c r="R20" s="11"/>
      <c r="S20" s="11"/>
      <c r="T20" s="11"/>
      <c r="U20" s="11"/>
      <c r="V20" s="14"/>
      <c r="W20" s="11"/>
      <c r="X20" s="11"/>
      <c r="Y20" s="11"/>
      <c r="Z20" s="11"/>
      <c r="AA20" s="11"/>
      <c r="AB20" s="11"/>
      <c r="AC20" s="11"/>
      <c r="AD20" s="14"/>
      <c r="AE20" s="11"/>
      <c r="AF20" s="11"/>
      <c r="AG20" s="11"/>
      <c r="AH20" s="11"/>
      <c r="AI20" s="11"/>
      <c r="AJ20" s="14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x14ac:dyDescent="0.25">
      <c r="A21" s="10" t="s">
        <v>78</v>
      </c>
      <c r="B21" s="10" t="s">
        <v>79</v>
      </c>
      <c r="C21" s="10" t="s">
        <v>80</v>
      </c>
      <c r="D21" s="10">
        <v>2012</v>
      </c>
      <c r="E21" s="11">
        <f t="shared" si="4"/>
        <v>60</v>
      </c>
      <c r="F21" s="12"/>
      <c r="G21" s="11">
        <f t="shared" si="5"/>
        <v>10</v>
      </c>
      <c r="H21" s="11">
        <f t="shared" si="6"/>
        <v>50</v>
      </c>
      <c r="I21" s="11"/>
      <c r="J21" s="12"/>
      <c r="K21" s="13"/>
      <c r="L21" s="13"/>
      <c r="M21" s="11"/>
      <c r="N21" s="11"/>
      <c r="O21" s="11"/>
      <c r="P21" s="14"/>
      <c r="Q21" s="11"/>
      <c r="R21" s="11"/>
      <c r="S21" s="11"/>
      <c r="T21" s="11"/>
      <c r="U21" s="11"/>
      <c r="V21" s="14"/>
      <c r="W21" s="13">
        <v>10</v>
      </c>
      <c r="X21" s="13">
        <v>50</v>
      </c>
      <c r="Y21" s="11"/>
      <c r="Z21" s="11"/>
      <c r="AA21" s="11"/>
      <c r="AB21" s="11"/>
      <c r="AC21" s="11">
        <f>MAX(X21,Z21,AA21)</f>
        <v>50</v>
      </c>
      <c r="AD21" s="14"/>
      <c r="AE21" s="11"/>
      <c r="AF21" s="11"/>
      <c r="AG21" s="11"/>
      <c r="AH21" s="11"/>
      <c r="AI21" s="11"/>
      <c r="AJ21" s="14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x14ac:dyDescent="0.25">
      <c r="A22" s="10" t="s">
        <v>81</v>
      </c>
      <c r="B22" s="10" t="s">
        <v>82</v>
      </c>
      <c r="C22" s="10" t="s">
        <v>52</v>
      </c>
      <c r="D22" s="10">
        <v>2012</v>
      </c>
      <c r="E22" s="11">
        <f t="shared" si="4"/>
        <v>55</v>
      </c>
      <c r="F22" s="12"/>
      <c r="G22" s="11">
        <f t="shared" si="5"/>
        <v>10</v>
      </c>
      <c r="H22" s="11">
        <f t="shared" si="6"/>
        <v>45</v>
      </c>
      <c r="I22" s="11"/>
      <c r="J22" s="12"/>
      <c r="K22" s="13"/>
      <c r="L22" s="13"/>
      <c r="M22" s="11"/>
      <c r="N22" s="11"/>
      <c r="O22" s="11"/>
      <c r="P22" s="14"/>
      <c r="Q22" s="11"/>
      <c r="R22" s="11"/>
      <c r="S22" s="11"/>
      <c r="T22" s="11"/>
      <c r="U22" s="11"/>
      <c r="V22" s="14"/>
      <c r="W22" s="13">
        <v>10</v>
      </c>
      <c r="X22" s="13">
        <v>45</v>
      </c>
      <c r="Y22" s="11"/>
      <c r="Z22" s="11"/>
      <c r="AA22" s="11"/>
      <c r="AB22" s="11"/>
      <c r="AC22" s="11">
        <f>MAX(X22,Z22,AA22)</f>
        <v>45</v>
      </c>
      <c r="AD22" s="14"/>
      <c r="AE22" s="11"/>
      <c r="AF22" s="11"/>
      <c r="AG22" s="11"/>
      <c r="AH22" s="11"/>
      <c r="AI22" s="11"/>
      <c r="AJ22" s="14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x14ac:dyDescent="0.25">
      <c r="A23" s="10" t="s">
        <v>83</v>
      </c>
      <c r="B23" s="10" t="s">
        <v>84</v>
      </c>
      <c r="C23" s="10" t="s">
        <v>52</v>
      </c>
      <c r="D23" s="10">
        <v>2013</v>
      </c>
      <c r="E23" s="11">
        <f t="shared" si="4"/>
        <v>55</v>
      </c>
      <c r="F23" s="12"/>
      <c r="G23" s="11">
        <f t="shared" si="5"/>
        <v>10</v>
      </c>
      <c r="H23" s="11">
        <f t="shared" si="6"/>
        <v>45</v>
      </c>
      <c r="I23" s="10"/>
      <c r="J23" s="12"/>
      <c r="K23" s="13">
        <v>10</v>
      </c>
      <c r="L23" s="13">
        <v>45</v>
      </c>
      <c r="M23" s="11"/>
      <c r="N23" s="11"/>
      <c r="O23" s="11">
        <f t="shared" ref="O23:O25" si="7">MAX(L23,N23)</f>
        <v>45</v>
      </c>
      <c r="P23" s="14"/>
      <c r="Q23" s="11"/>
      <c r="R23" s="11"/>
      <c r="S23" s="11"/>
      <c r="T23" s="11"/>
      <c r="U23" s="11"/>
      <c r="V23" s="14"/>
      <c r="W23" s="13"/>
      <c r="X23" s="13"/>
      <c r="Y23" s="11"/>
      <c r="Z23" s="11"/>
      <c r="AA23" s="11"/>
      <c r="AB23" s="11"/>
      <c r="AC23" s="11"/>
      <c r="AD23" s="14"/>
      <c r="AE23" s="11"/>
      <c r="AF23" s="11"/>
      <c r="AG23" s="11"/>
      <c r="AH23" s="11"/>
      <c r="AI23" s="11"/>
      <c r="AJ23" s="14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x14ac:dyDescent="0.25">
      <c r="A24" s="10" t="s">
        <v>85</v>
      </c>
      <c r="B24" s="10" t="s">
        <v>86</v>
      </c>
      <c r="C24" s="10" t="s">
        <v>65</v>
      </c>
      <c r="D24" s="10">
        <v>2012</v>
      </c>
      <c r="E24" s="11">
        <f t="shared" si="4"/>
        <v>49</v>
      </c>
      <c r="F24" s="12"/>
      <c r="G24" s="11">
        <f t="shared" si="5"/>
        <v>10</v>
      </c>
      <c r="H24" s="11">
        <f t="shared" si="6"/>
        <v>39</v>
      </c>
      <c r="I24" s="11"/>
      <c r="J24" s="12"/>
      <c r="K24" s="13">
        <v>10</v>
      </c>
      <c r="L24" s="13">
        <v>39</v>
      </c>
      <c r="M24" s="11"/>
      <c r="N24" s="11"/>
      <c r="O24" s="11">
        <f t="shared" si="7"/>
        <v>39</v>
      </c>
      <c r="P24" s="14"/>
      <c r="Q24" s="11"/>
      <c r="R24" s="11"/>
      <c r="S24" s="11"/>
      <c r="T24" s="11"/>
      <c r="U24" s="11"/>
      <c r="V24" s="14"/>
      <c r="W24" s="13"/>
      <c r="X24" s="13"/>
      <c r="Y24" s="11"/>
      <c r="Z24" s="11"/>
      <c r="AA24" s="11"/>
      <c r="AB24" s="11"/>
      <c r="AC24" s="11"/>
      <c r="AD24" s="14"/>
      <c r="AE24" s="11"/>
      <c r="AF24" s="11"/>
      <c r="AG24" s="11"/>
      <c r="AH24" s="11"/>
      <c r="AI24" s="11"/>
      <c r="AJ24" s="14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x14ac:dyDescent="0.25">
      <c r="A25" s="10" t="s">
        <v>87</v>
      </c>
      <c r="B25" s="10" t="s">
        <v>88</v>
      </c>
      <c r="C25" s="10" t="s">
        <v>65</v>
      </c>
      <c r="D25" s="10">
        <v>2013</v>
      </c>
      <c r="E25" s="11">
        <f t="shared" si="4"/>
        <v>49</v>
      </c>
      <c r="F25" s="12"/>
      <c r="G25" s="11">
        <f t="shared" si="5"/>
        <v>10</v>
      </c>
      <c r="H25" s="11">
        <f t="shared" si="6"/>
        <v>39</v>
      </c>
      <c r="I25" s="11"/>
      <c r="J25" s="12"/>
      <c r="K25" s="13">
        <v>10</v>
      </c>
      <c r="L25" s="13">
        <v>39</v>
      </c>
      <c r="M25" s="11"/>
      <c r="N25" s="11"/>
      <c r="O25" s="11">
        <f t="shared" si="7"/>
        <v>39</v>
      </c>
      <c r="P25" s="14"/>
      <c r="Q25" s="11"/>
      <c r="R25" s="11"/>
      <c r="S25" s="11"/>
      <c r="T25" s="11"/>
      <c r="U25" s="11"/>
      <c r="V25" s="14"/>
      <c r="W25" s="13"/>
      <c r="X25" s="13"/>
      <c r="Y25" s="11"/>
      <c r="Z25" s="11"/>
      <c r="AA25" s="11"/>
      <c r="AB25" s="11"/>
      <c r="AC25" s="11"/>
      <c r="AD25" s="14"/>
      <c r="AE25" s="11"/>
      <c r="AF25" s="11"/>
      <c r="AG25" s="11"/>
      <c r="AH25" s="11"/>
      <c r="AI25" s="11"/>
      <c r="AJ25" s="14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x14ac:dyDescent="0.25">
      <c r="A26" s="10"/>
      <c r="B26" s="10"/>
      <c r="C26" s="10"/>
      <c r="D26" s="10"/>
      <c r="E26" s="11"/>
      <c r="F26" s="12"/>
      <c r="G26" s="10"/>
      <c r="H26" s="10"/>
      <c r="I26" s="10"/>
      <c r="J26" s="12"/>
      <c r="K26" s="13"/>
      <c r="L26" s="13"/>
      <c r="M26" s="11"/>
      <c r="N26" s="11"/>
      <c r="O26" s="11"/>
      <c r="P26" s="14"/>
      <c r="Q26" s="11"/>
      <c r="R26" s="11"/>
      <c r="S26" s="11"/>
      <c r="T26" s="11"/>
      <c r="U26" s="11"/>
      <c r="V26" s="14"/>
      <c r="W26" s="11"/>
      <c r="X26" s="11"/>
      <c r="Y26" s="11"/>
      <c r="Z26" s="11"/>
      <c r="AA26" s="11"/>
      <c r="AB26" s="11"/>
      <c r="AC26" s="11"/>
      <c r="AD26" s="14"/>
      <c r="AE26" s="11"/>
      <c r="AF26" s="11"/>
      <c r="AG26" s="11"/>
      <c r="AH26" s="11"/>
      <c r="AI26" s="11"/>
      <c r="AJ26" s="14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x14ac:dyDescent="0.25">
      <c r="A27" s="15" t="s">
        <v>93</v>
      </c>
      <c r="B27" s="15"/>
      <c r="C27" s="10"/>
      <c r="D27" s="10"/>
      <c r="E27" s="11"/>
      <c r="F27" s="12"/>
      <c r="G27" s="10"/>
      <c r="H27" s="10"/>
      <c r="I27" s="10"/>
      <c r="J27" s="12"/>
      <c r="K27" s="13"/>
      <c r="L27" s="13"/>
      <c r="M27" s="11"/>
      <c r="N27" s="11"/>
      <c r="O27" s="11"/>
      <c r="P27" s="14"/>
      <c r="Q27" s="11"/>
      <c r="R27" s="11"/>
      <c r="S27" s="11"/>
      <c r="T27" s="11"/>
      <c r="U27" s="11"/>
      <c r="V27" s="14"/>
      <c r="W27" s="11"/>
      <c r="X27" s="11"/>
      <c r="Y27" s="11"/>
      <c r="Z27" s="11"/>
      <c r="AA27" s="11"/>
      <c r="AB27" s="11"/>
      <c r="AC27" s="11"/>
      <c r="AD27" s="14"/>
      <c r="AE27" s="11"/>
      <c r="AF27" s="11"/>
      <c r="AG27" s="11"/>
      <c r="AH27" s="11"/>
      <c r="AI27" s="11"/>
      <c r="AJ27" s="14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x14ac:dyDescent="0.25">
      <c r="A28" s="10" t="s">
        <v>57</v>
      </c>
      <c r="B28" s="10" t="s">
        <v>94</v>
      </c>
      <c r="C28" s="10" t="s">
        <v>52</v>
      </c>
      <c r="D28" s="10">
        <v>2013</v>
      </c>
      <c r="E28" s="11">
        <f t="shared" ref="E28:E44" si="8">SUM(G28:I28)</f>
        <v>67.5</v>
      </c>
      <c r="F28" s="12"/>
      <c r="G28" s="11">
        <f t="shared" ref="G28:G44" si="9">SUM(MAX(K28,M28),Q28,MAX(W28,Y28),AE28)</f>
        <v>20</v>
      </c>
      <c r="H28" s="11">
        <f t="shared" ref="H28:H44" si="10">AVERAGE(O28,U28,AC28,AI28)</f>
        <v>47.5</v>
      </c>
      <c r="I28" s="10"/>
      <c r="J28" s="12"/>
      <c r="K28" s="13">
        <v>10</v>
      </c>
      <c r="L28" s="13">
        <v>45</v>
      </c>
      <c r="M28" s="11"/>
      <c r="N28" s="11"/>
      <c r="O28" s="11">
        <f>MAX(L28,N28)</f>
        <v>45</v>
      </c>
      <c r="P28" s="14"/>
      <c r="Q28" s="11"/>
      <c r="R28" s="11"/>
      <c r="S28" s="11"/>
      <c r="T28" s="11"/>
      <c r="U28" s="11"/>
      <c r="V28" s="14"/>
      <c r="W28" s="13">
        <v>10</v>
      </c>
      <c r="X28" s="13">
        <v>50</v>
      </c>
      <c r="Y28" s="11"/>
      <c r="Z28" s="11"/>
      <c r="AA28" s="11"/>
      <c r="AB28" s="11"/>
      <c r="AC28" s="11">
        <f>MAX(X28,Z28,AA28)</f>
        <v>50</v>
      </c>
      <c r="AD28" s="14"/>
      <c r="AE28" s="11"/>
      <c r="AF28" s="11"/>
      <c r="AG28" s="11"/>
      <c r="AH28" s="11"/>
      <c r="AI28" s="11"/>
      <c r="AJ28" s="14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x14ac:dyDescent="0.25">
      <c r="A29" s="10" t="s">
        <v>95</v>
      </c>
      <c r="B29" s="10" t="s">
        <v>96</v>
      </c>
      <c r="C29" s="10" t="s">
        <v>25</v>
      </c>
      <c r="D29" s="10">
        <v>2013</v>
      </c>
      <c r="E29" s="11">
        <f t="shared" si="8"/>
        <v>60</v>
      </c>
      <c r="F29" s="12"/>
      <c r="G29" s="11">
        <f t="shared" si="9"/>
        <v>10</v>
      </c>
      <c r="H29" s="11">
        <f t="shared" si="10"/>
        <v>50</v>
      </c>
      <c r="I29" s="10"/>
      <c r="J29" s="12"/>
      <c r="K29" s="13">
        <v>10</v>
      </c>
      <c r="L29" s="13">
        <v>50</v>
      </c>
      <c r="M29" s="11"/>
      <c r="N29" s="11"/>
      <c r="O29" s="11">
        <f>MAX(L29,N29)</f>
        <v>50</v>
      </c>
      <c r="P29" s="14"/>
      <c r="Q29" s="11"/>
      <c r="R29" s="11"/>
      <c r="S29" s="11"/>
      <c r="T29" s="11"/>
      <c r="U29" s="11"/>
      <c r="V29" s="14"/>
      <c r="W29" s="13"/>
      <c r="X29" s="13"/>
      <c r="Y29" s="11"/>
      <c r="Z29" s="11"/>
      <c r="AA29" s="11"/>
      <c r="AB29" s="11"/>
      <c r="AC29" s="11"/>
      <c r="AD29" s="14"/>
      <c r="AE29" s="11"/>
      <c r="AF29" s="11"/>
      <c r="AG29" s="11"/>
      <c r="AH29" s="11"/>
      <c r="AI29" s="11"/>
      <c r="AJ29" s="14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x14ac:dyDescent="0.25">
      <c r="A30" s="10" t="s">
        <v>97</v>
      </c>
      <c r="B30" s="10" t="s">
        <v>98</v>
      </c>
      <c r="C30" s="10" t="s">
        <v>52</v>
      </c>
      <c r="D30" s="10">
        <v>2012</v>
      </c>
      <c r="E30" s="11">
        <f t="shared" si="8"/>
        <v>55</v>
      </c>
      <c r="F30" s="12"/>
      <c r="G30" s="11">
        <f t="shared" si="9"/>
        <v>10</v>
      </c>
      <c r="H30" s="11">
        <f t="shared" si="10"/>
        <v>45</v>
      </c>
      <c r="I30" s="10"/>
      <c r="J30" s="12"/>
      <c r="K30" s="13">
        <v>10</v>
      </c>
      <c r="L30" s="13">
        <v>45</v>
      </c>
      <c r="M30" s="11"/>
      <c r="N30" s="11"/>
      <c r="O30" s="11">
        <f>MAX(L30,N30)</f>
        <v>45</v>
      </c>
      <c r="P30" s="14"/>
      <c r="Q30" s="11"/>
      <c r="R30" s="11"/>
      <c r="S30" s="11"/>
      <c r="T30" s="11"/>
      <c r="U30" s="11"/>
      <c r="V30" s="14"/>
      <c r="W30" s="13"/>
      <c r="X30" s="13"/>
      <c r="Y30" s="11"/>
      <c r="Z30" s="11"/>
      <c r="AA30" s="11"/>
      <c r="AB30" s="11"/>
      <c r="AC30" s="11"/>
      <c r="AD30" s="14"/>
      <c r="AE30" s="11"/>
      <c r="AF30" s="11"/>
      <c r="AG30" s="11"/>
      <c r="AH30" s="11"/>
      <c r="AI30" s="11"/>
      <c r="AJ30" s="14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x14ac:dyDescent="0.25">
      <c r="A31" s="10" t="s">
        <v>99</v>
      </c>
      <c r="B31" s="10" t="s">
        <v>100</v>
      </c>
      <c r="C31" s="10" t="s">
        <v>72</v>
      </c>
      <c r="D31" s="10">
        <v>2013</v>
      </c>
      <c r="E31" s="11">
        <f t="shared" si="8"/>
        <v>55</v>
      </c>
      <c r="F31" s="12"/>
      <c r="G31" s="11">
        <f t="shared" si="9"/>
        <v>10</v>
      </c>
      <c r="H31" s="11">
        <f t="shared" si="10"/>
        <v>45</v>
      </c>
      <c r="I31" s="10"/>
      <c r="J31" s="12"/>
      <c r="K31" s="13"/>
      <c r="L31" s="13"/>
      <c r="M31" s="11"/>
      <c r="N31" s="11"/>
      <c r="O31" s="11"/>
      <c r="P31" s="14"/>
      <c r="Q31" s="11"/>
      <c r="R31" s="11"/>
      <c r="S31" s="11"/>
      <c r="T31" s="11"/>
      <c r="U31" s="11"/>
      <c r="V31" s="14"/>
      <c r="W31" s="13">
        <v>10</v>
      </c>
      <c r="X31" s="13">
        <v>45</v>
      </c>
      <c r="Y31" s="11"/>
      <c r="Z31" s="11"/>
      <c r="AA31" s="11"/>
      <c r="AB31" s="11"/>
      <c r="AC31" s="11">
        <f>MAX(X31,Z31,AA31)</f>
        <v>45</v>
      </c>
      <c r="AD31" s="14"/>
      <c r="AE31" s="11"/>
      <c r="AF31" s="11"/>
      <c r="AG31" s="11"/>
      <c r="AH31" s="11"/>
      <c r="AI31" s="11"/>
      <c r="AJ31" s="14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x14ac:dyDescent="0.25">
      <c r="A32" s="10" t="s">
        <v>101</v>
      </c>
      <c r="B32" s="10" t="s">
        <v>102</v>
      </c>
      <c r="C32" s="10" t="s">
        <v>71</v>
      </c>
      <c r="D32" s="10"/>
      <c r="E32" s="11">
        <f t="shared" si="8"/>
        <v>50</v>
      </c>
      <c r="F32" s="12"/>
      <c r="G32" s="11">
        <f t="shared" si="9"/>
        <v>10</v>
      </c>
      <c r="H32" s="11">
        <f t="shared" si="10"/>
        <v>40</v>
      </c>
      <c r="I32" s="11"/>
      <c r="J32" s="12"/>
      <c r="K32" s="13"/>
      <c r="L32" s="13"/>
      <c r="M32" s="11"/>
      <c r="N32" s="11"/>
      <c r="O32" s="11"/>
      <c r="P32" s="14"/>
      <c r="Q32" s="11"/>
      <c r="R32" s="11"/>
      <c r="S32" s="11"/>
      <c r="T32" s="11"/>
      <c r="U32" s="11"/>
      <c r="V32" s="14"/>
      <c r="W32" s="13">
        <v>10</v>
      </c>
      <c r="X32" s="13">
        <v>40</v>
      </c>
      <c r="Y32" s="11"/>
      <c r="Z32" s="11"/>
      <c r="AA32" s="11"/>
      <c r="AB32" s="11"/>
      <c r="AC32" s="11">
        <f>MAX(X32,Z32,AA32)</f>
        <v>40</v>
      </c>
      <c r="AD32" s="14"/>
      <c r="AE32" s="11"/>
      <c r="AF32" s="11"/>
      <c r="AG32" s="11"/>
      <c r="AH32" s="11"/>
      <c r="AI32" s="11"/>
      <c r="AJ32" s="14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x14ac:dyDescent="0.25">
      <c r="A33" s="10" t="s">
        <v>103</v>
      </c>
      <c r="B33" s="10" t="s">
        <v>104</v>
      </c>
      <c r="C33" s="10" t="s">
        <v>65</v>
      </c>
      <c r="D33" s="10">
        <v>2012</v>
      </c>
      <c r="E33" s="11">
        <f t="shared" si="8"/>
        <v>49</v>
      </c>
      <c r="F33" s="12"/>
      <c r="G33" s="11">
        <f t="shared" si="9"/>
        <v>10</v>
      </c>
      <c r="H33" s="11">
        <f t="shared" si="10"/>
        <v>39</v>
      </c>
      <c r="I33" s="10"/>
      <c r="J33" s="12"/>
      <c r="K33" s="13">
        <v>10</v>
      </c>
      <c r="L33" s="13">
        <v>39</v>
      </c>
      <c r="M33" s="11"/>
      <c r="N33" s="11"/>
      <c r="O33" s="11">
        <f>MAX(L33,N33)</f>
        <v>39</v>
      </c>
      <c r="P33" s="14"/>
      <c r="Q33" s="11"/>
      <c r="R33" s="11"/>
      <c r="S33" s="11"/>
      <c r="T33" s="11"/>
      <c r="U33" s="11"/>
      <c r="V33" s="14"/>
      <c r="W33" s="13"/>
      <c r="X33" s="13"/>
      <c r="Y33" s="11"/>
      <c r="Z33" s="11"/>
      <c r="AA33" s="11"/>
      <c r="AB33" s="11"/>
      <c r="AC33" s="11"/>
      <c r="AD33" s="14"/>
      <c r="AE33" s="11"/>
      <c r="AF33" s="11"/>
      <c r="AG33" s="11"/>
      <c r="AH33" s="11"/>
      <c r="AI33" s="11"/>
      <c r="AJ33" s="14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x14ac:dyDescent="0.25">
      <c r="A34" s="10" t="s">
        <v>105</v>
      </c>
      <c r="B34" s="10" t="s">
        <v>106</v>
      </c>
      <c r="C34" s="10" t="s">
        <v>107</v>
      </c>
      <c r="D34" s="10">
        <v>2013</v>
      </c>
      <c r="E34" s="11">
        <f t="shared" si="8"/>
        <v>49</v>
      </c>
      <c r="F34" s="12"/>
      <c r="G34" s="11">
        <f t="shared" si="9"/>
        <v>10</v>
      </c>
      <c r="H34" s="11">
        <f t="shared" si="10"/>
        <v>39</v>
      </c>
      <c r="I34" s="10"/>
      <c r="J34" s="12"/>
      <c r="K34" s="13">
        <v>10</v>
      </c>
      <c r="L34" s="13">
        <v>39</v>
      </c>
      <c r="M34" s="11"/>
      <c r="N34" s="11"/>
      <c r="O34" s="11">
        <f>MAX(L34,N34)</f>
        <v>39</v>
      </c>
      <c r="P34" s="14"/>
      <c r="Q34" s="11"/>
      <c r="R34" s="11"/>
      <c r="S34" s="11"/>
      <c r="T34" s="11"/>
      <c r="U34" s="11"/>
      <c r="V34" s="14"/>
      <c r="W34" s="13"/>
      <c r="X34" s="13"/>
      <c r="Y34" s="11"/>
      <c r="Z34" s="11"/>
      <c r="AA34" s="11"/>
      <c r="AB34" s="11"/>
      <c r="AC34" s="11"/>
      <c r="AD34" s="14"/>
      <c r="AE34" s="11"/>
      <c r="AF34" s="11"/>
      <c r="AG34" s="11"/>
      <c r="AH34" s="11"/>
      <c r="AI34" s="11"/>
      <c r="AJ34" s="14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x14ac:dyDescent="0.25">
      <c r="A35" s="10" t="s">
        <v>108</v>
      </c>
      <c r="B35" s="10" t="s">
        <v>109</v>
      </c>
      <c r="C35" s="10" t="s">
        <v>110</v>
      </c>
      <c r="D35" s="10">
        <v>2013</v>
      </c>
      <c r="E35" s="11">
        <f t="shared" si="8"/>
        <v>49</v>
      </c>
      <c r="F35" s="12"/>
      <c r="G35" s="11">
        <f t="shared" si="9"/>
        <v>10</v>
      </c>
      <c r="H35" s="11">
        <f t="shared" si="10"/>
        <v>39</v>
      </c>
      <c r="I35" s="10"/>
      <c r="J35" s="12"/>
      <c r="K35" s="13"/>
      <c r="L35" s="13"/>
      <c r="M35" s="11"/>
      <c r="N35" s="11"/>
      <c r="O35" s="11"/>
      <c r="P35" s="14"/>
      <c r="Q35" s="11"/>
      <c r="R35" s="11"/>
      <c r="S35" s="11"/>
      <c r="T35" s="11"/>
      <c r="U35" s="11"/>
      <c r="V35" s="14"/>
      <c r="W35" s="13">
        <v>10</v>
      </c>
      <c r="X35" s="13">
        <v>39</v>
      </c>
      <c r="Y35" s="11"/>
      <c r="Z35" s="11"/>
      <c r="AA35" s="11"/>
      <c r="AB35" s="11"/>
      <c r="AC35" s="11">
        <f t="shared" ref="AC35:AC44" si="11">MAX(X35,Z35,AA35)</f>
        <v>39</v>
      </c>
      <c r="AD35" s="14"/>
      <c r="AE35" s="11"/>
      <c r="AF35" s="11"/>
      <c r="AG35" s="11"/>
      <c r="AH35" s="11"/>
      <c r="AI35" s="11"/>
      <c r="AJ35" s="14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x14ac:dyDescent="0.25">
      <c r="A36" s="10" t="s">
        <v>111</v>
      </c>
      <c r="B36" s="10" t="s">
        <v>112</v>
      </c>
      <c r="C36" s="10" t="s">
        <v>49</v>
      </c>
      <c r="D36" s="10"/>
      <c r="E36" s="11">
        <f t="shared" si="8"/>
        <v>48</v>
      </c>
      <c r="F36" s="12"/>
      <c r="G36" s="11">
        <f t="shared" si="9"/>
        <v>10</v>
      </c>
      <c r="H36" s="11">
        <f t="shared" si="10"/>
        <v>38</v>
      </c>
      <c r="I36" s="11"/>
      <c r="J36" s="12"/>
      <c r="K36" s="13"/>
      <c r="L36" s="13"/>
      <c r="M36" s="11"/>
      <c r="N36" s="11"/>
      <c r="O36" s="11"/>
      <c r="P36" s="14"/>
      <c r="Q36" s="11"/>
      <c r="R36" s="11"/>
      <c r="S36" s="11"/>
      <c r="T36" s="11"/>
      <c r="U36" s="11"/>
      <c r="V36" s="14"/>
      <c r="W36" s="13">
        <v>10</v>
      </c>
      <c r="X36" s="13">
        <v>38</v>
      </c>
      <c r="Y36" s="11"/>
      <c r="Z36" s="11"/>
      <c r="AA36" s="11"/>
      <c r="AB36" s="11"/>
      <c r="AC36" s="11">
        <f t="shared" si="11"/>
        <v>38</v>
      </c>
      <c r="AD36" s="14"/>
      <c r="AE36" s="11"/>
      <c r="AF36" s="11"/>
      <c r="AG36" s="11"/>
      <c r="AH36" s="11"/>
      <c r="AI36" s="11"/>
      <c r="AJ36" s="14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x14ac:dyDescent="0.25">
      <c r="A37" s="10" t="s">
        <v>113</v>
      </c>
      <c r="B37" s="10" t="s">
        <v>114</v>
      </c>
      <c r="C37" s="10" t="s">
        <v>115</v>
      </c>
      <c r="D37" s="10">
        <v>2012</v>
      </c>
      <c r="E37" s="11">
        <f t="shared" si="8"/>
        <v>47</v>
      </c>
      <c r="F37" s="12"/>
      <c r="G37" s="11">
        <f t="shared" si="9"/>
        <v>10</v>
      </c>
      <c r="H37" s="11">
        <f t="shared" si="10"/>
        <v>37</v>
      </c>
      <c r="I37" s="11"/>
      <c r="J37" s="12"/>
      <c r="K37" s="13"/>
      <c r="L37" s="13"/>
      <c r="M37" s="11"/>
      <c r="N37" s="11"/>
      <c r="O37" s="11"/>
      <c r="P37" s="14"/>
      <c r="Q37" s="11"/>
      <c r="R37" s="11"/>
      <c r="S37" s="11"/>
      <c r="T37" s="11"/>
      <c r="U37" s="11"/>
      <c r="V37" s="14"/>
      <c r="W37" s="13">
        <v>10</v>
      </c>
      <c r="X37" s="13">
        <v>37</v>
      </c>
      <c r="Y37" s="11"/>
      <c r="Z37" s="11"/>
      <c r="AA37" s="11"/>
      <c r="AB37" s="11"/>
      <c r="AC37" s="11">
        <f t="shared" si="11"/>
        <v>37</v>
      </c>
      <c r="AD37" s="14"/>
      <c r="AE37" s="11"/>
      <c r="AF37" s="11"/>
      <c r="AG37" s="11"/>
      <c r="AH37" s="11"/>
      <c r="AI37" s="11"/>
      <c r="AJ37" s="14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x14ac:dyDescent="0.25">
      <c r="A38" s="10" t="s">
        <v>116</v>
      </c>
      <c r="B38" s="10" t="s">
        <v>64</v>
      </c>
      <c r="C38" s="10" t="s">
        <v>49</v>
      </c>
      <c r="D38" s="10">
        <v>2012</v>
      </c>
      <c r="E38" s="11">
        <f t="shared" si="8"/>
        <v>46</v>
      </c>
      <c r="F38" s="12"/>
      <c r="G38" s="11">
        <f t="shared" si="9"/>
        <v>10</v>
      </c>
      <c r="H38" s="11">
        <f t="shared" si="10"/>
        <v>36</v>
      </c>
      <c r="I38" s="11"/>
      <c r="J38" s="12"/>
      <c r="K38" s="13"/>
      <c r="L38" s="13"/>
      <c r="M38" s="11"/>
      <c r="N38" s="11"/>
      <c r="O38" s="11"/>
      <c r="P38" s="14"/>
      <c r="Q38" s="11"/>
      <c r="R38" s="11"/>
      <c r="S38" s="11"/>
      <c r="T38" s="11"/>
      <c r="U38" s="11"/>
      <c r="V38" s="14"/>
      <c r="W38" s="13">
        <v>10</v>
      </c>
      <c r="X38" s="13">
        <v>36</v>
      </c>
      <c r="Y38" s="11"/>
      <c r="Z38" s="11"/>
      <c r="AA38" s="11"/>
      <c r="AB38" s="11"/>
      <c r="AC38" s="11">
        <f t="shared" si="11"/>
        <v>36</v>
      </c>
      <c r="AD38" s="14"/>
      <c r="AE38" s="11"/>
      <c r="AF38" s="11"/>
      <c r="AG38" s="11"/>
      <c r="AH38" s="11"/>
      <c r="AI38" s="11"/>
      <c r="AJ38" s="14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x14ac:dyDescent="0.25">
      <c r="A39" s="10" t="s">
        <v>117</v>
      </c>
      <c r="B39" s="10" t="s">
        <v>118</v>
      </c>
      <c r="C39" s="10" t="s">
        <v>65</v>
      </c>
      <c r="D39" s="10">
        <v>2012</v>
      </c>
      <c r="E39" s="11">
        <f t="shared" si="8"/>
        <v>46</v>
      </c>
      <c r="F39" s="12"/>
      <c r="G39" s="11">
        <f t="shared" si="9"/>
        <v>10</v>
      </c>
      <c r="H39" s="11">
        <f t="shared" si="10"/>
        <v>36</v>
      </c>
      <c r="I39" s="11"/>
      <c r="J39" s="12"/>
      <c r="K39" s="13"/>
      <c r="L39" s="13"/>
      <c r="M39" s="11"/>
      <c r="N39" s="11"/>
      <c r="O39" s="11"/>
      <c r="P39" s="14"/>
      <c r="Q39" s="11"/>
      <c r="R39" s="11"/>
      <c r="S39" s="11"/>
      <c r="T39" s="11"/>
      <c r="U39" s="11"/>
      <c r="V39" s="14"/>
      <c r="W39" s="13">
        <v>10</v>
      </c>
      <c r="X39" s="13">
        <v>36</v>
      </c>
      <c r="Y39" s="11"/>
      <c r="Z39" s="11"/>
      <c r="AA39" s="11"/>
      <c r="AB39" s="11"/>
      <c r="AC39" s="11">
        <f t="shared" si="11"/>
        <v>36</v>
      </c>
      <c r="AD39" s="14"/>
      <c r="AE39" s="11"/>
      <c r="AF39" s="11"/>
      <c r="AG39" s="11"/>
      <c r="AH39" s="11"/>
      <c r="AI39" s="11"/>
      <c r="AJ39" s="14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x14ac:dyDescent="0.25">
      <c r="A40" s="10" t="s">
        <v>119</v>
      </c>
      <c r="B40" s="10" t="s">
        <v>60</v>
      </c>
      <c r="C40" s="10" t="s">
        <v>80</v>
      </c>
      <c r="D40" s="10"/>
      <c r="E40" s="11">
        <f t="shared" si="8"/>
        <v>45</v>
      </c>
      <c r="F40" s="12"/>
      <c r="G40" s="11">
        <f t="shared" si="9"/>
        <v>10</v>
      </c>
      <c r="H40" s="11">
        <f t="shared" si="10"/>
        <v>35</v>
      </c>
      <c r="I40" s="11"/>
      <c r="J40" s="12"/>
      <c r="K40" s="13"/>
      <c r="L40" s="13"/>
      <c r="M40" s="11"/>
      <c r="N40" s="11"/>
      <c r="O40" s="11"/>
      <c r="P40" s="14"/>
      <c r="Q40" s="11"/>
      <c r="R40" s="11"/>
      <c r="S40" s="11"/>
      <c r="T40" s="11"/>
      <c r="U40" s="11"/>
      <c r="V40" s="14"/>
      <c r="W40" s="13">
        <v>10</v>
      </c>
      <c r="X40" s="13">
        <v>35</v>
      </c>
      <c r="Y40" s="11"/>
      <c r="Z40" s="11"/>
      <c r="AA40" s="11"/>
      <c r="AB40" s="11"/>
      <c r="AC40" s="11">
        <f t="shared" si="11"/>
        <v>35</v>
      </c>
      <c r="AD40" s="14"/>
      <c r="AE40" s="11"/>
      <c r="AF40" s="11"/>
      <c r="AG40" s="11"/>
      <c r="AH40" s="11"/>
      <c r="AI40" s="11"/>
      <c r="AJ40" s="14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x14ac:dyDescent="0.25">
      <c r="A41" s="10" t="s">
        <v>120</v>
      </c>
      <c r="B41" s="10" t="s">
        <v>121</v>
      </c>
      <c r="C41" s="10" t="s">
        <v>49</v>
      </c>
      <c r="D41" s="10"/>
      <c r="E41" s="11">
        <f t="shared" si="8"/>
        <v>44</v>
      </c>
      <c r="F41" s="12"/>
      <c r="G41" s="11">
        <f t="shared" si="9"/>
        <v>10</v>
      </c>
      <c r="H41" s="11">
        <f t="shared" si="10"/>
        <v>34</v>
      </c>
      <c r="I41" s="11"/>
      <c r="J41" s="12"/>
      <c r="K41" s="13"/>
      <c r="L41" s="13"/>
      <c r="M41" s="11"/>
      <c r="N41" s="11"/>
      <c r="O41" s="11"/>
      <c r="P41" s="14"/>
      <c r="Q41" s="11"/>
      <c r="R41" s="11"/>
      <c r="S41" s="11"/>
      <c r="T41" s="11"/>
      <c r="U41" s="11"/>
      <c r="V41" s="14"/>
      <c r="W41" s="13">
        <v>10</v>
      </c>
      <c r="X41" s="13">
        <v>34</v>
      </c>
      <c r="Y41" s="11"/>
      <c r="Z41" s="11"/>
      <c r="AA41" s="11"/>
      <c r="AB41" s="11"/>
      <c r="AC41" s="11">
        <f t="shared" si="11"/>
        <v>34</v>
      </c>
      <c r="AD41" s="14"/>
      <c r="AE41" s="11"/>
      <c r="AF41" s="11"/>
      <c r="AG41" s="11"/>
      <c r="AH41" s="11"/>
      <c r="AI41" s="11"/>
      <c r="AJ41" s="14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x14ac:dyDescent="0.25">
      <c r="A42" s="10" t="s">
        <v>122</v>
      </c>
      <c r="B42" s="10" t="s">
        <v>123</v>
      </c>
      <c r="C42" s="10" t="s">
        <v>71</v>
      </c>
      <c r="D42" s="10"/>
      <c r="E42" s="11">
        <f t="shared" si="8"/>
        <v>43</v>
      </c>
      <c r="F42" s="12"/>
      <c r="G42" s="11">
        <f t="shared" si="9"/>
        <v>10</v>
      </c>
      <c r="H42" s="11">
        <f t="shared" si="10"/>
        <v>33</v>
      </c>
      <c r="I42" s="11"/>
      <c r="J42" s="12"/>
      <c r="K42" s="13"/>
      <c r="L42" s="13"/>
      <c r="M42" s="11"/>
      <c r="N42" s="11"/>
      <c r="O42" s="11"/>
      <c r="P42" s="14"/>
      <c r="Q42" s="11"/>
      <c r="R42" s="11"/>
      <c r="S42" s="11"/>
      <c r="T42" s="11"/>
      <c r="U42" s="11"/>
      <c r="V42" s="14"/>
      <c r="W42" s="13">
        <v>10</v>
      </c>
      <c r="X42" s="13">
        <v>33</v>
      </c>
      <c r="Y42" s="11"/>
      <c r="Z42" s="11"/>
      <c r="AA42" s="11"/>
      <c r="AB42" s="11"/>
      <c r="AC42" s="11">
        <f t="shared" si="11"/>
        <v>33</v>
      </c>
      <c r="AD42" s="14"/>
      <c r="AE42" s="11"/>
      <c r="AF42" s="11"/>
      <c r="AG42" s="11"/>
      <c r="AH42" s="11"/>
      <c r="AI42" s="11"/>
      <c r="AJ42" s="14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x14ac:dyDescent="0.25">
      <c r="A43" s="10" t="s">
        <v>124</v>
      </c>
      <c r="B43" s="10" t="s">
        <v>123</v>
      </c>
      <c r="C43" s="10" t="s">
        <v>80</v>
      </c>
      <c r="D43" s="10"/>
      <c r="E43" s="11">
        <f t="shared" si="8"/>
        <v>42</v>
      </c>
      <c r="F43" s="12"/>
      <c r="G43" s="11">
        <f t="shared" si="9"/>
        <v>10</v>
      </c>
      <c r="H43" s="11">
        <f t="shared" si="10"/>
        <v>32</v>
      </c>
      <c r="I43" s="11"/>
      <c r="J43" s="12"/>
      <c r="K43" s="13"/>
      <c r="L43" s="13"/>
      <c r="M43" s="11"/>
      <c r="N43" s="11"/>
      <c r="O43" s="11"/>
      <c r="P43" s="14"/>
      <c r="Q43" s="11"/>
      <c r="R43" s="11"/>
      <c r="S43" s="11"/>
      <c r="T43" s="11"/>
      <c r="U43" s="11"/>
      <c r="V43" s="14"/>
      <c r="W43" s="13">
        <v>10</v>
      </c>
      <c r="X43" s="13">
        <v>32</v>
      </c>
      <c r="Y43" s="11"/>
      <c r="Z43" s="11"/>
      <c r="AA43" s="11"/>
      <c r="AB43" s="11"/>
      <c r="AC43" s="11">
        <f t="shared" si="11"/>
        <v>32</v>
      </c>
      <c r="AD43" s="14"/>
      <c r="AE43" s="11"/>
      <c r="AF43" s="11"/>
      <c r="AG43" s="11"/>
      <c r="AH43" s="11"/>
      <c r="AI43" s="11"/>
      <c r="AJ43" s="14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x14ac:dyDescent="0.25">
      <c r="A44" s="10" t="s">
        <v>125</v>
      </c>
      <c r="B44" s="10" t="s">
        <v>126</v>
      </c>
      <c r="C44" s="10" t="s">
        <v>49</v>
      </c>
      <c r="D44" s="10"/>
      <c r="E44" s="11">
        <f t="shared" si="8"/>
        <v>41</v>
      </c>
      <c r="F44" s="12"/>
      <c r="G44" s="11">
        <f t="shared" si="9"/>
        <v>10</v>
      </c>
      <c r="H44" s="11">
        <f t="shared" si="10"/>
        <v>31</v>
      </c>
      <c r="I44" s="11"/>
      <c r="J44" s="12"/>
      <c r="K44" s="13"/>
      <c r="L44" s="13"/>
      <c r="M44" s="11"/>
      <c r="N44" s="11"/>
      <c r="O44" s="11"/>
      <c r="P44" s="14"/>
      <c r="Q44" s="11"/>
      <c r="R44" s="11"/>
      <c r="S44" s="11"/>
      <c r="T44" s="11"/>
      <c r="U44" s="11"/>
      <c r="V44" s="14"/>
      <c r="W44" s="13">
        <v>10</v>
      </c>
      <c r="X44" s="13">
        <v>31</v>
      </c>
      <c r="Y44" s="11"/>
      <c r="Z44" s="11"/>
      <c r="AA44" s="11"/>
      <c r="AB44" s="11"/>
      <c r="AC44" s="11">
        <f t="shared" si="11"/>
        <v>31</v>
      </c>
      <c r="AD44" s="14"/>
      <c r="AE44" s="11"/>
      <c r="AF44" s="11"/>
      <c r="AG44" s="11"/>
      <c r="AH44" s="11"/>
      <c r="AI44" s="11"/>
      <c r="AJ44" s="14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x14ac:dyDescent="0.25">
      <c r="A45" s="10"/>
      <c r="B45" s="10"/>
      <c r="C45" s="10"/>
      <c r="D45" s="10"/>
      <c r="E45" s="11"/>
      <c r="F45" s="12"/>
      <c r="G45" s="10"/>
      <c r="H45" s="10"/>
      <c r="I45" s="10"/>
      <c r="J45" s="12"/>
      <c r="K45" s="13"/>
      <c r="L45" s="13"/>
      <c r="M45" s="11"/>
      <c r="N45" s="11"/>
      <c r="O45" s="11"/>
      <c r="P45" s="14"/>
      <c r="Q45" s="11"/>
      <c r="R45" s="11"/>
      <c r="S45" s="11"/>
      <c r="T45" s="11"/>
      <c r="U45" s="11"/>
      <c r="V45" s="14"/>
      <c r="W45" s="13"/>
      <c r="X45" s="13"/>
      <c r="Y45" s="11"/>
      <c r="Z45" s="11"/>
      <c r="AA45" s="11"/>
      <c r="AB45" s="11"/>
      <c r="AC45" s="11"/>
      <c r="AD45" s="14"/>
      <c r="AE45" s="11"/>
      <c r="AF45" s="11"/>
      <c r="AG45" s="11"/>
      <c r="AH45" s="11"/>
      <c r="AI45" s="11"/>
      <c r="AJ45" s="14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x14ac:dyDescent="0.25">
      <c r="A46" s="15" t="s">
        <v>134</v>
      </c>
      <c r="B46" s="15"/>
      <c r="C46" s="10"/>
      <c r="D46" s="10"/>
      <c r="E46" s="11"/>
      <c r="F46" s="12"/>
      <c r="G46" s="10"/>
      <c r="H46" s="10"/>
      <c r="I46" s="10"/>
      <c r="J46" s="12"/>
      <c r="K46" s="13"/>
      <c r="L46" s="13"/>
      <c r="M46" s="11"/>
      <c r="N46" s="11"/>
      <c r="O46" s="11"/>
      <c r="P46" s="14"/>
      <c r="Q46" s="11"/>
      <c r="R46" s="11"/>
      <c r="S46" s="11"/>
      <c r="T46" s="11"/>
      <c r="U46" s="11"/>
      <c r="V46" s="14"/>
      <c r="W46" s="13"/>
      <c r="X46" s="13"/>
      <c r="Y46" s="11"/>
      <c r="Z46" s="11"/>
      <c r="AA46" s="11"/>
      <c r="AB46" s="11"/>
      <c r="AC46" s="11"/>
      <c r="AD46" s="14"/>
      <c r="AE46" s="11"/>
      <c r="AF46" s="11"/>
      <c r="AG46" s="11"/>
      <c r="AH46" s="11"/>
      <c r="AI46" s="11"/>
      <c r="AJ46" s="14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x14ac:dyDescent="0.25">
      <c r="A47" s="10" t="s">
        <v>135</v>
      </c>
      <c r="B47" s="10" t="s">
        <v>136</v>
      </c>
      <c r="C47" s="10" t="s">
        <v>80</v>
      </c>
      <c r="D47" s="10">
        <v>2010</v>
      </c>
      <c r="E47" s="11">
        <f t="shared" ref="E47:E55" si="12">SUM(G47:I47)</f>
        <v>60</v>
      </c>
      <c r="F47" s="12"/>
      <c r="G47" s="11">
        <f t="shared" ref="G47:G55" si="13">SUM(MAX(K47,M47),Q47,MAX(W47,Y47),AE47)</f>
        <v>10</v>
      </c>
      <c r="H47" s="11">
        <f t="shared" ref="H47:H55" si="14">AVERAGE(O47,U47,AC47,AI47)</f>
        <v>50</v>
      </c>
      <c r="I47" s="11"/>
      <c r="J47" s="12"/>
      <c r="K47" s="13"/>
      <c r="L47" s="13"/>
      <c r="M47" s="11"/>
      <c r="N47" s="11"/>
      <c r="O47" s="11"/>
      <c r="P47" s="14"/>
      <c r="Q47" s="11"/>
      <c r="R47" s="11"/>
      <c r="S47" s="11"/>
      <c r="T47" s="11"/>
      <c r="U47" s="11"/>
      <c r="V47" s="14"/>
      <c r="W47" s="13">
        <v>10</v>
      </c>
      <c r="X47" s="13">
        <v>50</v>
      </c>
      <c r="Y47" s="11"/>
      <c r="Z47" s="11"/>
      <c r="AA47" s="11"/>
      <c r="AB47" s="11"/>
      <c r="AC47" s="11">
        <f t="shared" ref="AC47:AC55" si="15">MAX(X47,Z47,AA47)</f>
        <v>50</v>
      </c>
      <c r="AD47" s="14"/>
      <c r="AE47" s="11"/>
      <c r="AF47" s="11"/>
      <c r="AG47" s="11"/>
      <c r="AH47" s="11"/>
      <c r="AI47" s="11"/>
      <c r="AJ47" s="14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x14ac:dyDescent="0.25">
      <c r="A48" s="10" t="s">
        <v>137</v>
      </c>
      <c r="B48" s="10" t="s">
        <v>138</v>
      </c>
      <c r="C48" s="10" t="s">
        <v>80</v>
      </c>
      <c r="D48" s="10"/>
      <c r="E48" s="11">
        <f t="shared" si="12"/>
        <v>55</v>
      </c>
      <c r="F48" s="12"/>
      <c r="G48" s="11">
        <f t="shared" si="13"/>
        <v>10</v>
      </c>
      <c r="H48" s="11">
        <f t="shared" si="14"/>
        <v>45</v>
      </c>
      <c r="I48" s="11"/>
      <c r="J48" s="12"/>
      <c r="K48" s="13"/>
      <c r="L48" s="13"/>
      <c r="M48" s="11"/>
      <c r="N48" s="11"/>
      <c r="O48" s="11"/>
      <c r="P48" s="14"/>
      <c r="Q48" s="11"/>
      <c r="R48" s="11"/>
      <c r="S48" s="11"/>
      <c r="T48" s="11"/>
      <c r="U48" s="11"/>
      <c r="V48" s="14"/>
      <c r="W48" s="13">
        <v>10</v>
      </c>
      <c r="X48" s="13">
        <v>45</v>
      </c>
      <c r="Y48" s="11"/>
      <c r="Z48" s="11"/>
      <c r="AA48" s="11"/>
      <c r="AB48" s="11"/>
      <c r="AC48" s="11">
        <f t="shared" si="15"/>
        <v>45</v>
      </c>
      <c r="AD48" s="14"/>
      <c r="AE48" s="11"/>
      <c r="AF48" s="11"/>
      <c r="AG48" s="11"/>
      <c r="AH48" s="11"/>
      <c r="AI48" s="11"/>
      <c r="AJ48" s="14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x14ac:dyDescent="0.25">
      <c r="A49" s="10" t="s">
        <v>139</v>
      </c>
      <c r="B49" s="10" t="s">
        <v>140</v>
      </c>
      <c r="C49" s="10" t="s">
        <v>80</v>
      </c>
      <c r="D49" s="10">
        <v>2010</v>
      </c>
      <c r="E49" s="11">
        <f t="shared" si="12"/>
        <v>50</v>
      </c>
      <c r="F49" s="12"/>
      <c r="G49" s="11">
        <f t="shared" si="13"/>
        <v>10</v>
      </c>
      <c r="H49" s="11">
        <f t="shared" si="14"/>
        <v>40</v>
      </c>
      <c r="I49" s="11"/>
      <c r="J49" s="12"/>
      <c r="K49" s="13"/>
      <c r="L49" s="13"/>
      <c r="M49" s="11"/>
      <c r="N49" s="11"/>
      <c r="O49" s="11"/>
      <c r="P49" s="14"/>
      <c r="Q49" s="11"/>
      <c r="R49" s="11"/>
      <c r="S49" s="11"/>
      <c r="T49" s="11"/>
      <c r="U49" s="11"/>
      <c r="V49" s="14"/>
      <c r="W49" s="13">
        <v>10</v>
      </c>
      <c r="X49" s="13">
        <v>40</v>
      </c>
      <c r="Y49" s="11"/>
      <c r="Z49" s="11"/>
      <c r="AA49" s="11"/>
      <c r="AB49" s="11"/>
      <c r="AC49" s="11">
        <f t="shared" si="15"/>
        <v>40</v>
      </c>
      <c r="AD49" s="14"/>
      <c r="AE49" s="11"/>
      <c r="AF49" s="11"/>
      <c r="AG49" s="11"/>
      <c r="AH49" s="11"/>
      <c r="AI49" s="11"/>
      <c r="AJ49" s="14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x14ac:dyDescent="0.25">
      <c r="A50" s="10" t="s">
        <v>141</v>
      </c>
      <c r="B50" s="10" t="s">
        <v>142</v>
      </c>
      <c r="C50" s="10" t="s">
        <v>80</v>
      </c>
      <c r="D50" s="10"/>
      <c r="E50" s="11">
        <f t="shared" si="12"/>
        <v>49</v>
      </c>
      <c r="F50" s="12"/>
      <c r="G50" s="11">
        <f t="shared" si="13"/>
        <v>10</v>
      </c>
      <c r="H50" s="11">
        <f t="shared" si="14"/>
        <v>39</v>
      </c>
      <c r="I50" s="11"/>
      <c r="J50" s="12"/>
      <c r="K50" s="13"/>
      <c r="L50" s="13"/>
      <c r="M50" s="11"/>
      <c r="N50" s="11"/>
      <c r="O50" s="11"/>
      <c r="P50" s="14"/>
      <c r="Q50" s="11"/>
      <c r="R50" s="11"/>
      <c r="S50" s="11"/>
      <c r="T50" s="11"/>
      <c r="U50" s="11"/>
      <c r="V50" s="14"/>
      <c r="W50" s="13">
        <v>10</v>
      </c>
      <c r="X50" s="13">
        <v>39</v>
      </c>
      <c r="Y50" s="11"/>
      <c r="Z50" s="11"/>
      <c r="AA50" s="11"/>
      <c r="AB50" s="11"/>
      <c r="AC50" s="11">
        <f t="shared" si="15"/>
        <v>39</v>
      </c>
      <c r="AD50" s="14"/>
      <c r="AE50" s="11"/>
      <c r="AF50" s="11"/>
      <c r="AG50" s="11"/>
      <c r="AH50" s="11"/>
      <c r="AI50" s="11"/>
      <c r="AJ50" s="14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x14ac:dyDescent="0.25">
      <c r="A51" s="10" t="s">
        <v>143</v>
      </c>
      <c r="B51" s="10" t="s">
        <v>144</v>
      </c>
      <c r="C51" s="10" t="s">
        <v>80</v>
      </c>
      <c r="D51" s="10"/>
      <c r="E51" s="11">
        <f t="shared" si="12"/>
        <v>48</v>
      </c>
      <c r="F51" s="12"/>
      <c r="G51" s="11">
        <f t="shared" si="13"/>
        <v>10</v>
      </c>
      <c r="H51" s="11">
        <f t="shared" si="14"/>
        <v>38</v>
      </c>
      <c r="I51" s="11"/>
      <c r="J51" s="12"/>
      <c r="K51" s="13"/>
      <c r="L51" s="13"/>
      <c r="M51" s="11"/>
      <c r="N51" s="11"/>
      <c r="O51" s="11"/>
      <c r="P51" s="14"/>
      <c r="Q51" s="11"/>
      <c r="R51" s="11"/>
      <c r="S51" s="11"/>
      <c r="T51" s="11"/>
      <c r="U51" s="11"/>
      <c r="V51" s="14"/>
      <c r="W51" s="13">
        <v>10</v>
      </c>
      <c r="X51" s="13">
        <v>38</v>
      </c>
      <c r="Y51" s="11"/>
      <c r="Z51" s="11"/>
      <c r="AA51" s="11"/>
      <c r="AB51" s="11"/>
      <c r="AC51" s="11">
        <f t="shared" si="15"/>
        <v>38</v>
      </c>
      <c r="AD51" s="14"/>
      <c r="AE51" s="11"/>
      <c r="AF51" s="11"/>
      <c r="AG51" s="11"/>
      <c r="AH51" s="11"/>
      <c r="AI51" s="11"/>
      <c r="AJ51" s="14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x14ac:dyDescent="0.25">
      <c r="A52" s="10" t="s">
        <v>145</v>
      </c>
      <c r="B52" s="10" t="s">
        <v>146</v>
      </c>
      <c r="C52" s="10" t="s">
        <v>110</v>
      </c>
      <c r="D52" s="10">
        <v>2010</v>
      </c>
      <c r="E52" s="11">
        <f t="shared" si="12"/>
        <v>47</v>
      </c>
      <c r="F52" s="12"/>
      <c r="G52" s="11">
        <f t="shared" si="13"/>
        <v>10</v>
      </c>
      <c r="H52" s="11">
        <f t="shared" si="14"/>
        <v>37</v>
      </c>
      <c r="I52" s="11"/>
      <c r="J52" s="12"/>
      <c r="K52" s="13"/>
      <c r="L52" s="13"/>
      <c r="M52" s="11"/>
      <c r="N52" s="11"/>
      <c r="O52" s="11"/>
      <c r="P52" s="14"/>
      <c r="Q52" s="11"/>
      <c r="R52" s="11"/>
      <c r="S52" s="11"/>
      <c r="T52" s="11"/>
      <c r="U52" s="11"/>
      <c r="V52" s="14"/>
      <c r="W52" s="13">
        <v>10</v>
      </c>
      <c r="X52" s="13">
        <v>37</v>
      </c>
      <c r="Y52" s="11"/>
      <c r="Z52" s="11"/>
      <c r="AA52" s="11"/>
      <c r="AB52" s="11"/>
      <c r="AC52" s="11">
        <f t="shared" si="15"/>
        <v>37</v>
      </c>
      <c r="AD52" s="14"/>
      <c r="AE52" s="11"/>
      <c r="AF52" s="11"/>
      <c r="AG52" s="11"/>
      <c r="AH52" s="11"/>
      <c r="AI52" s="11"/>
      <c r="AJ52" s="14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x14ac:dyDescent="0.25">
      <c r="A53" s="10" t="s">
        <v>147</v>
      </c>
      <c r="B53" s="10" t="s">
        <v>148</v>
      </c>
      <c r="C53" s="10" t="s">
        <v>91</v>
      </c>
      <c r="D53" s="10"/>
      <c r="E53" s="11">
        <f t="shared" si="12"/>
        <v>46</v>
      </c>
      <c r="F53" s="12"/>
      <c r="G53" s="11">
        <f t="shared" si="13"/>
        <v>10</v>
      </c>
      <c r="H53" s="11">
        <f t="shared" si="14"/>
        <v>36</v>
      </c>
      <c r="I53" s="11"/>
      <c r="J53" s="12"/>
      <c r="K53" s="13"/>
      <c r="L53" s="13"/>
      <c r="M53" s="11"/>
      <c r="N53" s="11"/>
      <c r="O53" s="11"/>
      <c r="P53" s="14"/>
      <c r="Q53" s="11"/>
      <c r="R53" s="11"/>
      <c r="S53" s="11"/>
      <c r="T53" s="11"/>
      <c r="U53" s="11"/>
      <c r="V53" s="14"/>
      <c r="W53" s="13">
        <v>10</v>
      </c>
      <c r="X53" s="13">
        <v>36</v>
      </c>
      <c r="Y53" s="11"/>
      <c r="Z53" s="11"/>
      <c r="AA53" s="11"/>
      <c r="AB53" s="11"/>
      <c r="AC53" s="11">
        <f t="shared" si="15"/>
        <v>36</v>
      </c>
      <c r="AD53" s="14"/>
      <c r="AE53" s="11"/>
      <c r="AF53" s="11"/>
      <c r="AG53" s="11"/>
      <c r="AH53" s="11"/>
      <c r="AI53" s="11"/>
      <c r="AJ53" s="14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x14ac:dyDescent="0.25">
      <c r="A54" s="10" t="s">
        <v>149</v>
      </c>
      <c r="B54" s="10" t="s">
        <v>150</v>
      </c>
      <c r="C54" s="10" t="s">
        <v>151</v>
      </c>
      <c r="D54" s="10"/>
      <c r="E54" s="11">
        <f t="shared" si="12"/>
        <v>45</v>
      </c>
      <c r="F54" s="12"/>
      <c r="G54" s="11">
        <f t="shared" si="13"/>
        <v>10</v>
      </c>
      <c r="H54" s="11">
        <f t="shared" si="14"/>
        <v>35</v>
      </c>
      <c r="I54" s="11"/>
      <c r="J54" s="12"/>
      <c r="K54" s="13"/>
      <c r="L54" s="13"/>
      <c r="M54" s="11"/>
      <c r="N54" s="11"/>
      <c r="O54" s="11"/>
      <c r="P54" s="14"/>
      <c r="Q54" s="11"/>
      <c r="R54" s="11"/>
      <c r="S54" s="11"/>
      <c r="T54" s="11"/>
      <c r="U54" s="11"/>
      <c r="V54" s="14"/>
      <c r="W54" s="13">
        <v>10</v>
      </c>
      <c r="X54" s="13">
        <v>35</v>
      </c>
      <c r="Y54" s="11"/>
      <c r="Z54" s="11"/>
      <c r="AA54" s="11"/>
      <c r="AB54" s="11"/>
      <c r="AC54" s="11">
        <f t="shared" si="15"/>
        <v>35</v>
      </c>
      <c r="AD54" s="14"/>
      <c r="AE54" s="11"/>
      <c r="AF54" s="11"/>
      <c r="AG54" s="11"/>
      <c r="AH54" s="11"/>
      <c r="AI54" s="11"/>
      <c r="AJ54" s="14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x14ac:dyDescent="0.25">
      <c r="A55" s="10" t="s">
        <v>152</v>
      </c>
      <c r="B55" s="10" t="s">
        <v>153</v>
      </c>
      <c r="C55" s="10" t="s">
        <v>52</v>
      </c>
      <c r="D55" s="10">
        <v>2011</v>
      </c>
      <c r="E55" s="11">
        <f t="shared" si="12"/>
        <v>44</v>
      </c>
      <c r="F55" s="12"/>
      <c r="G55" s="11">
        <f t="shared" si="13"/>
        <v>10</v>
      </c>
      <c r="H55" s="11">
        <f t="shared" si="14"/>
        <v>34</v>
      </c>
      <c r="I55" s="10"/>
      <c r="J55" s="12"/>
      <c r="K55" s="13"/>
      <c r="L55" s="13"/>
      <c r="M55" s="11"/>
      <c r="N55" s="11"/>
      <c r="O55" s="11"/>
      <c r="P55" s="14"/>
      <c r="Q55" s="11"/>
      <c r="R55" s="11"/>
      <c r="S55" s="11"/>
      <c r="T55" s="11"/>
      <c r="U55" s="11"/>
      <c r="V55" s="14"/>
      <c r="W55" s="13">
        <v>10</v>
      </c>
      <c r="X55" s="13">
        <v>34</v>
      </c>
      <c r="Y55" s="11"/>
      <c r="Z55" s="11"/>
      <c r="AA55" s="11"/>
      <c r="AB55" s="11"/>
      <c r="AC55" s="11">
        <f t="shared" si="15"/>
        <v>34</v>
      </c>
      <c r="AD55" s="14"/>
      <c r="AE55" s="11"/>
      <c r="AF55" s="11"/>
      <c r="AG55" s="11"/>
      <c r="AH55" s="11"/>
      <c r="AI55" s="11"/>
      <c r="AJ55" s="14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x14ac:dyDescent="0.25">
      <c r="A56" s="10"/>
      <c r="B56" s="10"/>
      <c r="C56" s="10"/>
      <c r="D56" s="10"/>
      <c r="E56" s="11"/>
      <c r="F56" s="12"/>
      <c r="G56" s="10"/>
      <c r="H56" s="10"/>
      <c r="I56" s="10"/>
      <c r="J56" s="12"/>
      <c r="K56" s="13"/>
      <c r="L56" s="13"/>
      <c r="M56" s="11"/>
      <c r="N56" s="11"/>
      <c r="O56" s="11"/>
      <c r="P56" s="14"/>
      <c r="Q56" s="11"/>
      <c r="R56" s="11"/>
      <c r="S56" s="11"/>
      <c r="T56" s="11"/>
      <c r="U56" s="11"/>
      <c r="V56" s="14"/>
      <c r="W56" s="13"/>
      <c r="X56" s="13"/>
      <c r="Y56" s="11"/>
      <c r="Z56" s="11"/>
      <c r="AA56" s="11"/>
      <c r="AB56" s="11"/>
      <c r="AC56" s="11"/>
      <c r="AD56" s="14"/>
      <c r="AE56" s="11"/>
      <c r="AF56" s="11"/>
      <c r="AG56" s="11"/>
      <c r="AH56" s="11"/>
      <c r="AI56" s="11"/>
      <c r="AJ56" s="14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x14ac:dyDescent="0.25">
      <c r="A57" s="15" t="s">
        <v>157</v>
      </c>
      <c r="B57" s="15"/>
      <c r="C57" s="10"/>
      <c r="D57" s="10"/>
      <c r="E57" s="11"/>
      <c r="F57" s="12"/>
      <c r="G57" s="10"/>
      <c r="H57" s="10"/>
      <c r="I57" s="10"/>
      <c r="J57" s="12"/>
      <c r="K57" s="13"/>
      <c r="L57" s="13"/>
      <c r="M57" s="11"/>
      <c r="N57" s="11"/>
      <c r="O57" s="11"/>
      <c r="P57" s="14"/>
      <c r="Q57" s="11"/>
      <c r="R57" s="11"/>
      <c r="S57" s="11"/>
      <c r="T57" s="11"/>
      <c r="U57" s="11"/>
      <c r="V57" s="14"/>
      <c r="W57" s="13"/>
      <c r="X57" s="13"/>
      <c r="Y57" s="11"/>
      <c r="Z57" s="11"/>
      <c r="AA57" s="11"/>
      <c r="AB57" s="11"/>
      <c r="AC57" s="11"/>
      <c r="AD57" s="14"/>
      <c r="AE57" s="11"/>
      <c r="AF57" s="11"/>
      <c r="AG57" s="11"/>
      <c r="AH57" s="11"/>
      <c r="AI57" s="11"/>
      <c r="AJ57" s="14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x14ac:dyDescent="0.25">
      <c r="A58" s="10" t="s">
        <v>158</v>
      </c>
      <c r="B58" s="10" t="s">
        <v>159</v>
      </c>
      <c r="C58" s="10" t="s">
        <v>155</v>
      </c>
      <c r="D58" s="10">
        <v>2010</v>
      </c>
      <c r="E58" s="11">
        <f t="shared" ref="E58:E89" si="16">SUM(G58:I58)</f>
        <v>62.5</v>
      </c>
      <c r="F58" s="16"/>
      <c r="G58" s="17">
        <f t="shared" ref="G58:G89" si="17">SUM(MAX(K58,M58),Q58,MAX(W58,Y58),AE58)</f>
        <v>20</v>
      </c>
      <c r="H58" s="11">
        <f t="shared" ref="H58:H89" si="18">AVERAGE(O58,U58,AC58,AI58)</f>
        <v>42.5</v>
      </c>
      <c r="I58" s="11"/>
      <c r="J58" s="12"/>
      <c r="K58" s="13">
        <v>10</v>
      </c>
      <c r="L58" s="13">
        <v>45</v>
      </c>
      <c r="M58" s="11"/>
      <c r="N58" s="11"/>
      <c r="O58" s="11">
        <f>MAX(L58,N58)</f>
        <v>45</v>
      </c>
      <c r="P58" s="14"/>
      <c r="Q58" s="11"/>
      <c r="R58" s="11"/>
      <c r="S58" s="11"/>
      <c r="T58" s="11"/>
      <c r="U58" s="11"/>
      <c r="V58" s="14"/>
      <c r="W58" s="13">
        <v>10</v>
      </c>
      <c r="X58" s="13">
        <v>40</v>
      </c>
      <c r="Y58" s="11"/>
      <c r="Z58" s="11"/>
      <c r="AA58" s="11"/>
      <c r="AB58" s="11"/>
      <c r="AC58" s="11">
        <f>MAX(X58,Z58,AA58)</f>
        <v>40</v>
      </c>
      <c r="AD58" s="14"/>
      <c r="AE58" s="11"/>
      <c r="AF58" s="11"/>
      <c r="AG58" s="11"/>
      <c r="AH58" s="11"/>
      <c r="AI58" s="11"/>
      <c r="AJ58" s="14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x14ac:dyDescent="0.25">
      <c r="A59" s="10" t="s">
        <v>83</v>
      </c>
      <c r="B59" s="10" t="s">
        <v>70</v>
      </c>
      <c r="C59" s="10" t="s">
        <v>52</v>
      </c>
      <c r="D59" s="10">
        <v>2010</v>
      </c>
      <c r="E59" s="11">
        <f t="shared" si="16"/>
        <v>62</v>
      </c>
      <c r="F59" s="12"/>
      <c r="G59" s="11">
        <f t="shared" si="17"/>
        <v>20</v>
      </c>
      <c r="H59" s="11">
        <f t="shared" si="18"/>
        <v>42</v>
      </c>
      <c r="I59" s="11"/>
      <c r="J59" s="12"/>
      <c r="K59" s="13">
        <v>10</v>
      </c>
      <c r="L59" s="13">
        <v>39</v>
      </c>
      <c r="M59" s="11"/>
      <c r="N59" s="11"/>
      <c r="O59" s="11">
        <f>MAX(L59,N59)</f>
        <v>39</v>
      </c>
      <c r="P59" s="14"/>
      <c r="Q59" s="11"/>
      <c r="R59" s="11"/>
      <c r="S59" s="11"/>
      <c r="T59" s="11"/>
      <c r="U59" s="11"/>
      <c r="V59" s="14"/>
      <c r="W59" s="13">
        <v>10</v>
      </c>
      <c r="X59" s="13">
        <v>45</v>
      </c>
      <c r="Y59" s="11"/>
      <c r="Z59" s="11"/>
      <c r="AA59" s="11"/>
      <c r="AB59" s="11"/>
      <c r="AC59" s="11">
        <f>MAX(X59,Z59,AA59)</f>
        <v>45</v>
      </c>
      <c r="AD59" s="14"/>
      <c r="AE59" s="11"/>
      <c r="AF59" s="11"/>
      <c r="AG59" s="11"/>
      <c r="AH59" s="11"/>
      <c r="AI59" s="11"/>
      <c r="AJ59" s="14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x14ac:dyDescent="0.25">
      <c r="A60" s="10" t="s">
        <v>160</v>
      </c>
      <c r="B60" s="10" t="s">
        <v>161</v>
      </c>
      <c r="C60" s="10" t="s">
        <v>77</v>
      </c>
      <c r="D60" s="10">
        <v>2011</v>
      </c>
      <c r="E60" s="11">
        <f t="shared" si="16"/>
        <v>60</v>
      </c>
      <c r="F60" s="12"/>
      <c r="G60" s="11">
        <f t="shared" si="17"/>
        <v>10</v>
      </c>
      <c r="H60" s="11">
        <f t="shared" si="18"/>
        <v>50</v>
      </c>
      <c r="I60" s="10"/>
      <c r="J60" s="12"/>
      <c r="K60" s="13">
        <v>10</v>
      </c>
      <c r="L60" s="13">
        <v>50</v>
      </c>
      <c r="M60" s="11"/>
      <c r="N60" s="11"/>
      <c r="O60" s="11">
        <f>MAX(L60,N60)</f>
        <v>50</v>
      </c>
      <c r="P60" s="14"/>
      <c r="Q60" s="11"/>
      <c r="R60" s="11"/>
      <c r="S60" s="11"/>
      <c r="T60" s="11"/>
      <c r="U60" s="11"/>
      <c r="V60" s="14"/>
      <c r="W60" s="13"/>
      <c r="X60" s="13"/>
      <c r="Y60" s="11"/>
      <c r="Z60" s="11"/>
      <c r="AA60" s="11"/>
      <c r="AB60" s="11"/>
      <c r="AC60" s="11"/>
      <c r="AD60" s="14"/>
      <c r="AE60" s="11"/>
      <c r="AF60" s="11"/>
      <c r="AG60" s="11"/>
      <c r="AH60" s="11"/>
      <c r="AI60" s="11"/>
      <c r="AJ60" s="14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x14ac:dyDescent="0.25">
      <c r="A61" s="10" t="s">
        <v>162</v>
      </c>
      <c r="B61" s="10" t="s">
        <v>104</v>
      </c>
      <c r="C61" s="10" t="s">
        <v>91</v>
      </c>
      <c r="D61" s="10">
        <v>2010</v>
      </c>
      <c r="E61" s="11">
        <f t="shared" si="16"/>
        <v>60</v>
      </c>
      <c r="F61" s="12"/>
      <c r="G61" s="11">
        <f t="shared" si="17"/>
        <v>10</v>
      </c>
      <c r="H61" s="11">
        <f t="shared" si="18"/>
        <v>50</v>
      </c>
      <c r="I61" s="11"/>
      <c r="J61" s="12"/>
      <c r="K61" s="13"/>
      <c r="L61" s="13"/>
      <c r="M61" s="11"/>
      <c r="N61" s="11"/>
      <c r="O61" s="11"/>
      <c r="P61" s="14"/>
      <c r="Q61" s="11"/>
      <c r="R61" s="11"/>
      <c r="S61" s="11"/>
      <c r="T61" s="11"/>
      <c r="U61" s="11"/>
      <c r="V61" s="14"/>
      <c r="W61" s="13">
        <v>10</v>
      </c>
      <c r="X61" s="13">
        <v>50</v>
      </c>
      <c r="Y61" s="11"/>
      <c r="Z61" s="11"/>
      <c r="AA61" s="11"/>
      <c r="AB61" s="11"/>
      <c r="AC61" s="11">
        <f>MAX(X61,Z61,AA61)</f>
        <v>50</v>
      </c>
      <c r="AD61" s="14"/>
      <c r="AE61" s="11"/>
      <c r="AF61" s="11"/>
      <c r="AG61" s="11"/>
      <c r="AH61" s="11"/>
      <c r="AI61" s="11"/>
      <c r="AJ61" s="14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x14ac:dyDescent="0.25">
      <c r="A62" s="10" t="s">
        <v>163</v>
      </c>
      <c r="B62" s="10" t="s">
        <v>161</v>
      </c>
      <c r="C62" s="10" t="s">
        <v>65</v>
      </c>
      <c r="D62" s="10">
        <v>2011</v>
      </c>
      <c r="E62" s="11">
        <f t="shared" si="16"/>
        <v>55.5</v>
      </c>
      <c r="F62" s="12"/>
      <c r="G62" s="11">
        <f t="shared" si="17"/>
        <v>20</v>
      </c>
      <c r="H62" s="11">
        <f t="shared" si="18"/>
        <v>35.5</v>
      </c>
      <c r="I62" s="10"/>
      <c r="J62" s="12"/>
      <c r="K62" s="13">
        <v>10</v>
      </c>
      <c r="L62" s="13">
        <v>38</v>
      </c>
      <c r="M62" s="11"/>
      <c r="N62" s="11"/>
      <c r="O62" s="11">
        <f t="shared" ref="O62:O68" si="19">MAX(L62,N62)</f>
        <v>38</v>
      </c>
      <c r="P62" s="14"/>
      <c r="Q62" s="11"/>
      <c r="R62" s="11"/>
      <c r="S62" s="11"/>
      <c r="T62" s="11"/>
      <c r="U62" s="11"/>
      <c r="V62" s="14"/>
      <c r="W62" s="13">
        <v>10</v>
      </c>
      <c r="X62" s="13">
        <v>33</v>
      </c>
      <c r="Y62" s="11"/>
      <c r="Z62" s="11"/>
      <c r="AA62" s="11"/>
      <c r="AB62" s="11"/>
      <c r="AC62" s="11">
        <f>MAX(X62,Z62,AA62)</f>
        <v>33</v>
      </c>
      <c r="AD62" s="14"/>
      <c r="AE62" s="11"/>
      <c r="AF62" s="11"/>
      <c r="AG62" s="11"/>
      <c r="AH62" s="11"/>
      <c r="AI62" s="11"/>
      <c r="AJ62" s="14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x14ac:dyDescent="0.25">
      <c r="A63" s="10" t="s">
        <v>164</v>
      </c>
      <c r="B63" s="10" t="s">
        <v>165</v>
      </c>
      <c r="C63" s="10" t="s">
        <v>107</v>
      </c>
      <c r="D63" s="10">
        <v>2011</v>
      </c>
      <c r="E63" s="11">
        <f t="shared" si="16"/>
        <v>55</v>
      </c>
      <c r="F63" s="12"/>
      <c r="G63" s="11">
        <f t="shared" si="17"/>
        <v>10</v>
      </c>
      <c r="H63" s="11">
        <f t="shared" si="18"/>
        <v>45</v>
      </c>
      <c r="I63" s="10"/>
      <c r="J63" s="12"/>
      <c r="K63" s="13">
        <v>10</v>
      </c>
      <c r="L63" s="13">
        <v>45</v>
      </c>
      <c r="M63" s="11"/>
      <c r="N63" s="11"/>
      <c r="O63" s="11">
        <f t="shared" si="19"/>
        <v>45</v>
      </c>
      <c r="P63" s="14"/>
      <c r="Q63" s="11"/>
      <c r="R63" s="11"/>
      <c r="S63" s="11"/>
      <c r="T63" s="11"/>
      <c r="U63" s="11"/>
      <c r="V63" s="14"/>
      <c r="W63" s="13"/>
      <c r="X63" s="13"/>
      <c r="Y63" s="11"/>
      <c r="Z63" s="11"/>
      <c r="AA63" s="11"/>
      <c r="AB63" s="11"/>
      <c r="AC63" s="11"/>
      <c r="AD63" s="14"/>
      <c r="AE63" s="11"/>
      <c r="AF63" s="11"/>
      <c r="AG63" s="11"/>
      <c r="AH63" s="11"/>
      <c r="AI63" s="11"/>
      <c r="AJ63" s="14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x14ac:dyDescent="0.25">
      <c r="A64" s="10" t="s">
        <v>166</v>
      </c>
      <c r="B64" s="10" t="s">
        <v>167</v>
      </c>
      <c r="C64" s="10" t="s">
        <v>52</v>
      </c>
      <c r="D64" s="10">
        <v>2011</v>
      </c>
      <c r="E64" s="11">
        <f t="shared" si="16"/>
        <v>54</v>
      </c>
      <c r="F64" s="12"/>
      <c r="G64" s="11">
        <f t="shared" si="17"/>
        <v>20</v>
      </c>
      <c r="H64" s="11">
        <f t="shared" si="18"/>
        <v>34</v>
      </c>
      <c r="I64" s="10"/>
      <c r="J64" s="12"/>
      <c r="K64" s="13">
        <v>10</v>
      </c>
      <c r="L64" s="13">
        <v>39</v>
      </c>
      <c r="M64" s="11"/>
      <c r="N64" s="11"/>
      <c r="O64" s="11">
        <f t="shared" si="19"/>
        <v>39</v>
      </c>
      <c r="P64" s="14"/>
      <c r="Q64" s="11"/>
      <c r="R64" s="11"/>
      <c r="S64" s="11"/>
      <c r="T64" s="11"/>
      <c r="U64" s="11"/>
      <c r="V64" s="14"/>
      <c r="W64" s="13">
        <v>10</v>
      </c>
      <c r="X64" s="13">
        <v>29</v>
      </c>
      <c r="Y64" s="11"/>
      <c r="Z64" s="11"/>
      <c r="AA64" s="11"/>
      <c r="AB64" s="11"/>
      <c r="AC64" s="11">
        <f>MAX(X64,Z64,AA64)</f>
        <v>29</v>
      </c>
      <c r="AD64" s="14"/>
      <c r="AE64" s="11"/>
      <c r="AF64" s="11"/>
      <c r="AG64" s="11"/>
      <c r="AH64" s="11"/>
      <c r="AI64" s="11"/>
      <c r="AJ64" s="14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x14ac:dyDescent="0.25">
      <c r="A65" s="10" t="s">
        <v>168</v>
      </c>
      <c r="B65" s="10" t="s">
        <v>90</v>
      </c>
      <c r="C65" s="10" t="s">
        <v>25</v>
      </c>
      <c r="D65" s="10">
        <v>2011</v>
      </c>
      <c r="E65" s="11">
        <f t="shared" si="16"/>
        <v>53.5</v>
      </c>
      <c r="F65" s="12"/>
      <c r="G65" s="11">
        <f t="shared" si="17"/>
        <v>20</v>
      </c>
      <c r="H65" s="11">
        <f t="shared" si="18"/>
        <v>33.5</v>
      </c>
      <c r="I65" s="10"/>
      <c r="J65" s="12"/>
      <c r="K65" s="13">
        <v>10</v>
      </c>
      <c r="L65" s="13">
        <v>40</v>
      </c>
      <c r="M65" s="11"/>
      <c r="N65" s="11"/>
      <c r="O65" s="11">
        <f t="shared" si="19"/>
        <v>40</v>
      </c>
      <c r="P65" s="14"/>
      <c r="Q65" s="11"/>
      <c r="R65" s="11"/>
      <c r="S65" s="11"/>
      <c r="T65" s="11"/>
      <c r="U65" s="11"/>
      <c r="V65" s="14"/>
      <c r="W65" s="13">
        <v>10</v>
      </c>
      <c r="X65" s="13">
        <v>27</v>
      </c>
      <c r="Y65" s="11"/>
      <c r="Z65" s="11"/>
      <c r="AA65" s="11"/>
      <c r="AB65" s="11"/>
      <c r="AC65" s="11">
        <f>MAX(X65,Z65,AA65)</f>
        <v>27</v>
      </c>
      <c r="AD65" s="14"/>
      <c r="AE65" s="11"/>
      <c r="AF65" s="11"/>
      <c r="AG65" s="11"/>
      <c r="AH65" s="11"/>
      <c r="AI65" s="11"/>
      <c r="AJ65" s="14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x14ac:dyDescent="0.25">
      <c r="A66" s="10" t="s">
        <v>169</v>
      </c>
      <c r="B66" s="10" t="s">
        <v>131</v>
      </c>
      <c r="C66" s="10" t="s">
        <v>25</v>
      </c>
      <c r="D66" s="10">
        <v>2010</v>
      </c>
      <c r="E66" s="11">
        <f t="shared" si="16"/>
        <v>50.5</v>
      </c>
      <c r="F66" s="12"/>
      <c r="G66" s="11">
        <f t="shared" si="17"/>
        <v>20</v>
      </c>
      <c r="H66" s="11">
        <f t="shared" si="18"/>
        <v>30.5</v>
      </c>
      <c r="I66" s="11"/>
      <c r="J66" s="12"/>
      <c r="K66" s="13">
        <v>10</v>
      </c>
      <c r="L66" s="13">
        <v>40</v>
      </c>
      <c r="M66" s="11"/>
      <c r="N66" s="11"/>
      <c r="O66" s="11">
        <f t="shared" si="19"/>
        <v>40</v>
      </c>
      <c r="P66" s="14"/>
      <c r="Q66" s="11"/>
      <c r="R66" s="11"/>
      <c r="S66" s="11"/>
      <c r="T66" s="11"/>
      <c r="U66" s="11"/>
      <c r="V66" s="14"/>
      <c r="W66" s="13">
        <v>10</v>
      </c>
      <c r="X66" s="13">
        <v>21</v>
      </c>
      <c r="Y66" s="11"/>
      <c r="Z66" s="11"/>
      <c r="AA66" s="11"/>
      <c r="AB66" s="11"/>
      <c r="AC66" s="11">
        <f>MAX(X66,Z66,AA66)</f>
        <v>21</v>
      </c>
      <c r="AD66" s="14"/>
      <c r="AE66" s="11"/>
      <c r="AF66" s="11"/>
      <c r="AG66" s="11"/>
      <c r="AH66" s="11"/>
      <c r="AI66" s="11"/>
      <c r="AJ66" s="14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x14ac:dyDescent="0.25">
      <c r="A67" s="10" t="s">
        <v>170</v>
      </c>
      <c r="B67" s="10" t="s">
        <v>102</v>
      </c>
      <c r="C67" s="10" t="s">
        <v>25</v>
      </c>
      <c r="D67" s="10">
        <v>2010</v>
      </c>
      <c r="E67" s="11">
        <f t="shared" si="16"/>
        <v>50</v>
      </c>
      <c r="F67" s="12"/>
      <c r="G67" s="11">
        <f t="shared" si="17"/>
        <v>10</v>
      </c>
      <c r="H67" s="11">
        <f t="shared" si="18"/>
        <v>40</v>
      </c>
      <c r="I67" s="11"/>
      <c r="J67" s="12"/>
      <c r="K67" s="13">
        <v>10</v>
      </c>
      <c r="L67" s="13">
        <v>40</v>
      </c>
      <c r="M67" s="11"/>
      <c r="N67" s="11"/>
      <c r="O67" s="11">
        <f t="shared" si="19"/>
        <v>40</v>
      </c>
      <c r="P67" s="14"/>
      <c r="Q67" s="11"/>
      <c r="R67" s="11"/>
      <c r="S67" s="11"/>
      <c r="T67" s="11"/>
      <c r="U67" s="11"/>
      <c r="V67" s="14"/>
      <c r="W67" s="13"/>
      <c r="X67" s="13"/>
      <c r="Y67" s="11"/>
      <c r="Z67" s="11"/>
      <c r="AA67" s="11"/>
      <c r="AB67" s="11"/>
      <c r="AC67" s="11"/>
      <c r="AD67" s="14"/>
      <c r="AE67" s="11"/>
      <c r="AF67" s="11"/>
      <c r="AG67" s="11"/>
      <c r="AH67" s="11"/>
      <c r="AI67" s="11"/>
      <c r="AJ67" s="14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x14ac:dyDescent="0.25">
      <c r="A68" s="10" t="s">
        <v>59</v>
      </c>
      <c r="B68" s="10" t="s">
        <v>171</v>
      </c>
      <c r="C68" s="10" t="s">
        <v>52</v>
      </c>
      <c r="D68" s="10">
        <v>2010</v>
      </c>
      <c r="E68" s="11">
        <f t="shared" si="16"/>
        <v>49</v>
      </c>
      <c r="F68" s="12"/>
      <c r="G68" s="11">
        <f t="shared" si="17"/>
        <v>10</v>
      </c>
      <c r="H68" s="11">
        <f t="shared" si="18"/>
        <v>39</v>
      </c>
      <c r="I68" s="11"/>
      <c r="J68" s="12"/>
      <c r="K68" s="13">
        <v>10</v>
      </c>
      <c r="L68" s="13">
        <v>39</v>
      </c>
      <c r="M68" s="11"/>
      <c r="N68" s="11"/>
      <c r="O68" s="11">
        <f t="shared" si="19"/>
        <v>39</v>
      </c>
      <c r="P68" s="14"/>
      <c r="Q68" s="11"/>
      <c r="R68" s="11"/>
      <c r="S68" s="11"/>
      <c r="T68" s="11"/>
      <c r="U68" s="11"/>
      <c r="V68" s="14"/>
      <c r="W68" s="13"/>
      <c r="X68" s="13"/>
      <c r="Y68" s="11"/>
      <c r="Z68" s="11"/>
      <c r="AA68" s="11"/>
      <c r="AB68" s="11"/>
      <c r="AC68" s="11"/>
      <c r="AD68" s="14"/>
      <c r="AE68" s="11"/>
      <c r="AF68" s="11"/>
      <c r="AG68" s="11"/>
      <c r="AH68" s="11"/>
      <c r="AI68" s="11"/>
      <c r="AJ68" s="14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x14ac:dyDescent="0.25">
      <c r="A69" s="10" t="s">
        <v>172</v>
      </c>
      <c r="B69" s="10" t="s">
        <v>114</v>
      </c>
      <c r="C69" s="10" t="s">
        <v>110</v>
      </c>
      <c r="D69" s="10">
        <v>2010</v>
      </c>
      <c r="E69" s="11">
        <f t="shared" si="16"/>
        <v>49</v>
      </c>
      <c r="F69" s="12"/>
      <c r="G69" s="11">
        <f t="shared" si="17"/>
        <v>10</v>
      </c>
      <c r="H69" s="11">
        <f t="shared" si="18"/>
        <v>39</v>
      </c>
      <c r="I69" s="11"/>
      <c r="J69" s="12"/>
      <c r="K69" s="13"/>
      <c r="L69" s="13"/>
      <c r="M69" s="11"/>
      <c r="N69" s="11"/>
      <c r="O69" s="11"/>
      <c r="P69" s="14"/>
      <c r="Q69" s="11"/>
      <c r="R69" s="11"/>
      <c r="S69" s="11"/>
      <c r="T69" s="11"/>
      <c r="U69" s="11"/>
      <c r="V69" s="14"/>
      <c r="W69" s="13">
        <v>10</v>
      </c>
      <c r="X69" s="13">
        <v>39</v>
      </c>
      <c r="Y69" s="11"/>
      <c r="Z69" s="11"/>
      <c r="AA69" s="11"/>
      <c r="AB69" s="11"/>
      <c r="AC69" s="11">
        <f>MAX(X69,Z69,AA69)</f>
        <v>39</v>
      </c>
      <c r="AD69" s="14"/>
      <c r="AE69" s="11"/>
      <c r="AF69" s="11"/>
      <c r="AG69" s="11"/>
      <c r="AH69" s="11"/>
      <c r="AI69" s="11"/>
      <c r="AJ69" s="14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x14ac:dyDescent="0.25">
      <c r="A70" s="10" t="s">
        <v>173</v>
      </c>
      <c r="B70" s="10" t="s">
        <v>174</v>
      </c>
      <c r="C70" s="10" t="s">
        <v>175</v>
      </c>
      <c r="D70" s="10">
        <v>2010</v>
      </c>
      <c r="E70" s="11">
        <f t="shared" si="16"/>
        <v>48</v>
      </c>
      <c r="F70" s="12"/>
      <c r="G70" s="11">
        <f t="shared" si="17"/>
        <v>10</v>
      </c>
      <c r="H70" s="11">
        <f t="shared" si="18"/>
        <v>38</v>
      </c>
      <c r="I70" s="10"/>
      <c r="J70" s="12"/>
      <c r="K70" s="13">
        <v>10</v>
      </c>
      <c r="L70" s="13">
        <v>38</v>
      </c>
      <c r="M70" s="11"/>
      <c r="N70" s="11"/>
      <c r="O70" s="11">
        <f>MAX(L70,N70)</f>
        <v>38</v>
      </c>
      <c r="P70" s="14"/>
      <c r="Q70" s="11"/>
      <c r="R70" s="11"/>
      <c r="S70" s="11"/>
      <c r="T70" s="11"/>
      <c r="U70" s="11"/>
      <c r="V70" s="14"/>
      <c r="W70" s="13"/>
      <c r="X70" s="13"/>
      <c r="Y70" s="11"/>
      <c r="Z70" s="11"/>
      <c r="AA70" s="11"/>
      <c r="AB70" s="11"/>
      <c r="AC70" s="11"/>
      <c r="AD70" s="14"/>
      <c r="AE70" s="11"/>
      <c r="AF70" s="11"/>
      <c r="AG70" s="11"/>
      <c r="AH70" s="11"/>
      <c r="AI70" s="11"/>
      <c r="AJ70" s="14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x14ac:dyDescent="0.25">
      <c r="A71" s="10" t="s">
        <v>176</v>
      </c>
      <c r="B71" s="10" t="s">
        <v>177</v>
      </c>
      <c r="C71" s="10" t="s">
        <v>65</v>
      </c>
      <c r="D71" s="10">
        <v>2010</v>
      </c>
      <c r="E71" s="11">
        <f t="shared" si="16"/>
        <v>48</v>
      </c>
      <c r="F71" s="12"/>
      <c r="G71" s="11">
        <f t="shared" si="17"/>
        <v>10</v>
      </c>
      <c r="H71" s="11">
        <f t="shared" si="18"/>
        <v>38</v>
      </c>
      <c r="I71" s="11"/>
      <c r="J71" s="12"/>
      <c r="K71" s="13">
        <v>10</v>
      </c>
      <c r="L71" s="13">
        <v>38</v>
      </c>
      <c r="M71" s="11"/>
      <c r="N71" s="11"/>
      <c r="O71" s="11">
        <f>MAX(L71,N71)</f>
        <v>38</v>
      </c>
      <c r="P71" s="14"/>
      <c r="Q71" s="11"/>
      <c r="R71" s="11"/>
      <c r="S71" s="11"/>
      <c r="T71" s="11"/>
      <c r="U71" s="11"/>
      <c r="V71" s="14"/>
      <c r="W71" s="13"/>
      <c r="X71" s="13"/>
      <c r="Y71" s="11"/>
      <c r="Z71" s="11"/>
      <c r="AA71" s="11"/>
      <c r="AB71" s="11"/>
      <c r="AC71" s="11"/>
      <c r="AD71" s="14"/>
      <c r="AE71" s="11"/>
      <c r="AF71" s="11"/>
      <c r="AG71" s="11"/>
      <c r="AH71" s="11"/>
      <c r="AI71" s="11"/>
      <c r="AJ71" s="14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x14ac:dyDescent="0.25">
      <c r="A72" s="10" t="s">
        <v>178</v>
      </c>
      <c r="B72" s="10" t="s">
        <v>102</v>
      </c>
      <c r="C72" s="10" t="s">
        <v>110</v>
      </c>
      <c r="D72" s="10">
        <v>2010</v>
      </c>
      <c r="E72" s="11">
        <f t="shared" si="16"/>
        <v>48</v>
      </c>
      <c r="F72" s="12"/>
      <c r="G72" s="11">
        <f t="shared" si="17"/>
        <v>10</v>
      </c>
      <c r="H72" s="11">
        <f t="shared" si="18"/>
        <v>38</v>
      </c>
      <c r="I72" s="11"/>
      <c r="J72" s="12"/>
      <c r="K72" s="13"/>
      <c r="L72" s="13"/>
      <c r="M72" s="11"/>
      <c r="N72" s="11"/>
      <c r="O72" s="11"/>
      <c r="P72" s="14"/>
      <c r="Q72" s="11"/>
      <c r="R72" s="11"/>
      <c r="S72" s="11"/>
      <c r="T72" s="11"/>
      <c r="U72" s="11"/>
      <c r="V72" s="14"/>
      <c r="W72" s="13">
        <v>10</v>
      </c>
      <c r="X72" s="13">
        <v>38</v>
      </c>
      <c r="Y72" s="11"/>
      <c r="Z72" s="11"/>
      <c r="AA72" s="11"/>
      <c r="AB72" s="11"/>
      <c r="AC72" s="11">
        <f t="shared" ref="AC72:AC90" si="20">MAX(X72,Z72,AA72)</f>
        <v>38</v>
      </c>
      <c r="AD72" s="14"/>
      <c r="AE72" s="11"/>
      <c r="AF72" s="11"/>
      <c r="AG72" s="11"/>
      <c r="AH72" s="11"/>
      <c r="AI72" s="11"/>
      <c r="AJ72" s="14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x14ac:dyDescent="0.25">
      <c r="A73" s="10" t="s">
        <v>179</v>
      </c>
      <c r="B73" s="10" t="s">
        <v>180</v>
      </c>
      <c r="C73" s="10" t="s">
        <v>80</v>
      </c>
      <c r="D73" s="10"/>
      <c r="E73" s="11">
        <f t="shared" si="16"/>
        <v>47</v>
      </c>
      <c r="F73" s="12"/>
      <c r="G73" s="11">
        <f t="shared" si="17"/>
        <v>10</v>
      </c>
      <c r="H73" s="11">
        <f t="shared" si="18"/>
        <v>37</v>
      </c>
      <c r="I73" s="11"/>
      <c r="J73" s="12"/>
      <c r="K73" s="13"/>
      <c r="L73" s="13"/>
      <c r="M73" s="11"/>
      <c r="N73" s="11"/>
      <c r="O73" s="11"/>
      <c r="P73" s="14"/>
      <c r="Q73" s="11"/>
      <c r="R73" s="11"/>
      <c r="S73" s="11"/>
      <c r="T73" s="11"/>
      <c r="U73" s="11"/>
      <c r="V73" s="14"/>
      <c r="W73" s="13">
        <v>10</v>
      </c>
      <c r="X73" s="13">
        <v>37</v>
      </c>
      <c r="Y73" s="11"/>
      <c r="Z73" s="11"/>
      <c r="AA73" s="11"/>
      <c r="AB73" s="11"/>
      <c r="AC73" s="11">
        <f t="shared" si="20"/>
        <v>37</v>
      </c>
      <c r="AD73" s="14"/>
      <c r="AE73" s="11"/>
      <c r="AF73" s="11"/>
      <c r="AG73" s="11"/>
      <c r="AH73" s="11"/>
      <c r="AI73" s="11"/>
      <c r="AJ73" s="14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x14ac:dyDescent="0.25">
      <c r="A74" s="10" t="s">
        <v>181</v>
      </c>
      <c r="B74" s="10" t="s">
        <v>182</v>
      </c>
      <c r="C74" s="10" t="s">
        <v>25</v>
      </c>
      <c r="D74" s="10"/>
      <c r="E74" s="11">
        <f t="shared" si="16"/>
        <v>46</v>
      </c>
      <c r="F74" s="12"/>
      <c r="G74" s="11">
        <f t="shared" si="17"/>
        <v>10</v>
      </c>
      <c r="H74" s="11">
        <f t="shared" si="18"/>
        <v>36</v>
      </c>
      <c r="I74" s="11"/>
      <c r="J74" s="12"/>
      <c r="K74" s="13"/>
      <c r="L74" s="13"/>
      <c r="M74" s="11"/>
      <c r="N74" s="11"/>
      <c r="O74" s="11"/>
      <c r="P74" s="14"/>
      <c r="Q74" s="11"/>
      <c r="R74" s="11"/>
      <c r="S74" s="11"/>
      <c r="T74" s="11"/>
      <c r="U74" s="11"/>
      <c r="V74" s="14"/>
      <c r="W74" s="13">
        <v>10</v>
      </c>
      <c r="X74" s="13">
        <v>36</v>
      </c>
      <c r="Y74" s="11"/>
      <c r="Z74" s="11"/>
      <c r="AA74" s="11"/>
      <c r="AB74" s="11"/>
      <c r="AC74" s="11">
        <f t="shared" si="20"/>
        <v>36</v>
      </c>
      <c r="AD74" s="14"/>
      <c r="AE74" s="11"/>
      <c r="AF74" s="11"/>
      <c r="AG74" s="11"/>
      <c r="AH74" s="11"/>
      <c r="AI74" s="11"/>
      <c r="AJ74" s="14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x14ac:dyDescent="0.25">
      <c r="A75" s="10" t="s">
        <v>183</v>
      </c>
      <c r="B75" s="10" t="s">
        <v>184</v>
      </c>
      <c r="C75" s="10" t="s">
        <v>49</v>
      </c>
      <c r="D75" s="10">
        <v>2011</v>
      </c>
      <c r="E75" s="11">
        <f t="shared" si="16"/>
        <v>45</v>
      </c>
      <c r="F75" s="12"/>
      <c r="G75" s="11">
        <f t="shared" si="17"/>
        <v>10</v>
      </c>
      <c r="H75" s="11">
        <f t="shared" si="18"/>
        <v>35</v>
      </c>
      <c r="I75" s="10"/>
      <c r="J75" s="12"/>
      <c r="K75" s="13"/>
      <c r="L75" s="13"/>
      <c r="M75" s="11"/>
      <c r="N75" s="11"/>
      <c r="O75" s="11"/>
      <c r="P75" s="14"/>
      <c r="Q75" s="11"/>
      <c r="R75" s="11"/>
      <c r="S75" s="11"/>
      <c r="T75" s="11"/>
      <c r="U75" s="11"/>
      <c r="V75" s="14"/>
      <c r="W75" s="13">
        <v>10</v>
      </c>
      <c r="X75" s="13">
        <v>35</v>
      </c>
      <c r="Y75" s="11"/>
      <c r="Z75" s="11"/>
      <c r="AA75" s="11"/>
      <c r="AB75" s="11"/>
      <c r="AC75" s="11">
        <f t="shared" si="20"/>
        <v>35</v>
      </c>
      <c r="AD75" s="14"/>
      <c r="AE75" s="11"/>
      <c r="AF75" s="11"/>
      <c r="AG75" s="11"/>
      <c r="AH75" s="11"/>
      <c r="AI75" s="11"/>
      <c r="AJ75" s="14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x14ac:dyDescent="0.25">
      <c r="A76" s="10" t="s">
        <v>185</v>
      </c>
      <c r="B76" s="10" t="s">
        <v>186</v>
      </c>
      <c r="C76" s="10" t="s">
        <v>52</v>
      </c>
      <c r="D76" s="10"/>
      <c r="E76" s="11">
        <f t="shared" si="16"/>
        <v>44</v>
      </c>
      <c r="F76" s="12"/>
      <c r="G76" s="11">
        <f t="shared" si="17"/>
        <v>10</v>
      </c>
      <c r="H76" s="11">
        <f t="shared" si="18"/>
        <v>34</v>
      </c>
      <c r="I76" s="10"/>
      <c r="J76" s="12"/>
      <c r="K76" s="11"/>
      <c r="L76" s="11"/>
      <c r="M76" s="11"/>
      <c r="N76" s="11"/>
      <c r="O76" s="11"/>
      <c r="P76" s="14"/>
      <c r="Q76" s="11"/>
      <c r="R76" s="11"/>
      <c r="S76" s="11"/>
      <c r="T76" s="11"/>
      <c r="U76" s="11"/>
      <c r="V76" s="14"/>
      <c r="W76" s="13">
        <v>10</v>
      </c>
      <c r="X76" s="13">
        <v>34</v>
      </c>
      <c r="Y76" s="11"/>
      <c r="Z76" s="11"/>
      <c r="AA76" s="11"/>
      <c r="AB76" s="11"/>
      <c r="AC76" s="11">
        <f t="shared" si="20"/>
        <v>34</v>
      </c>
      <c r="AD76" s="14"/>
      <c r="AE76" s="11"/>
      <c r="AF76" s="11"/>
      <c r="AG76" s="11"/>
      <c r="AH76" s="11"/>
      <c r="AI76" s="11"/>
      <c r="AJ76" s="14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x14ac:dyDescent="0.25">
      <c r="A77" s="10" t="s">
        <v>187</v>
      </c>
      <c r="B77" s="10" t="s">
        <v>188</v>
      </c>
      <c r="C77" s="10" t="s">
        <v>110</v>
      </c>
      <c r="D77" s="10">
        <v>2010</v>
      </c>
      <c r="E77" s="11">
        <f t="shared" si="16"/>
        <v>42</v>
      </c>
      <c r="F77" s="12"/>
      <c r="G77" s="11">
        <f t="shared" si="17"/>
        <v>10</v>
      </c>
      <c r="H77" s="11">
        <f t="shared" si="18"/>
        <v>32</v>
      </c>
      <c r="I77" s="11"/>
      <c r="J77" s="12"/>
      <c r="K77" s="13"/>
      <c r="L77" s="13"/>
      <c r="M77" s="11"/>
      <c r="N77" s="11"/>
      <c r="O77" s="11"/>
      <c r="P77" s="14"/>
      <c r="Q77" s="11"/>
      <c r="R77" s="11"/>
      <c r="S77" s="11"/>
      <c r="T77" s="11"/>
      <c r="U77" s="11"/>
      <c r="V77" s="14"/>
      <c r="W77" s="13">
        <v>10</v>
      </c>
      <c r="X77" s="13">
        <v>32</v>
      </c>
      <c r="Y77" s="11"/>
      <c r="Z77" s="11"/>
      <c r="AA77" s="11"/>
      <c r="AB77" s="11"/>
      <c r="AC77" s="11">
        <f t="shared" si="20"/>
        <v>32</v>
      </c>
      <c r="AD77" s="14"/>
      <c r="AE77" s="11"/>
      <c r="AF77" s="11"/>
      <c r="AG77" s="11"/>
      <c r="AH77" s="11"/>
      <c r="AI77" s="11"/>
      <c r="AJ77" s="14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x14ac:dyDescent="0.25">
      <c r="A78" s="10" t="s">
        <v>178</v>
      </c>
      <c r="B78" s="10" t="s">
        <v>189</v>
      </c>
      <c r="C78" s="10" t="s">
        <v>110</v>
      </c>
      <c r="D78" s="10">
        <v>2011</v>
      </c>
      <c r="E78" s="11">
        <f t="shared" si="16"/>
        <v>41</v>
      </c>
      <c r="F78" s="12"/>
      <c r="G78" s="11">
        <f t="shared" si="17"/>
        <v>10</v>
      </c>
      <c r="H78" s="11">
        <f t="shared" si="18"/>
        <v>31</v>
      </c>
      <c r="I78" s="10"/>
      <c r="J78" s="12"/>
      <c r="K78" s="13"/>
      <c r="L78" s="13"/>
      <c r="M78" s="11"/>
      <c r="N78" s="11"/>
      <c r="O78" s="11"/>
      <c r="P78" s="14"/>
      <c r="Q78" s="11"/>
      <c r="R78" s="11"/>
      <c r="S78" s="11"/>
      <c r="T78" s="11"/>
      <c r="U78" s="11"/>
      <c r="V78" s="14"/>
      <c r="W78" s="13">
        <v>10</v>
      </c>
      <c r="X78" s="13">
        <v>31</v>
      </c>
      <c r="Y78" s="11"/>
      <c r="Z78" s="11"/>
      <c r="AA78" s="11"/>
      <c r="AB78" s="11"/>
      <c r="AC78" s="11">
        <f t="shared" si="20"/>
        <v>31</v>
      </c>
      <c r="AD78" s="14"/>
      <c r="AE78" s="11"/>
      <c r="AF78" s="11"/>
      <c r="AG78" s="11"/>
      <c r="AH78" s="11"/>
      <c r="AI78" s="11"/>
      <c r="AJ78" s="14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x14ac:dyDescent="0.25">
      <c r="A79" s="10" t="s">
        <v>190</v>
      </c>
      <c r="B79" s="10" t="s">
        <v>132</v>
      </c>
      <c r="C79" s="10" t="s">
        <v>110</v>
      </c>
      <c r="D79" s="10">
        <v>2011</v>
      </c>
      <c r="E79" s="11">
        <f t="shared" si="16"/>
        <v>40</v>
      </c>
      <c r="F79" s="12"/>
      <c r="G79" s="11">
        <f t="shared" si="17"/>
        <v>10</v>
      </c>
      <c r="H79" s="11">
        <f t="shared" si="18"/>
        <v>30</v>
      </c>
      <c r="I79" s="10"/>
      <c r="J79" s="12"/>
      <c r="K79" s="13"/>
      <c r="L79" s="13"/>
      <c r="M79" s="11"/>
      <c r="N79" s="11"/>
      <c r="O79" s="11"/>
      <c r="P79" s="14"/>
      <c r="Q79" s="11"/>
      <c r="R79" s="11"/>
      <c r="S79" s="11"/>
      <c r="T79" s="11"/>
      <c r="U79" s="11"/>
      <c r="V79" s="14"/>
      <c r="W79" s="13">
        <v>10</v>
      </c>
      <c r="X79" s="13">
        <v>30</v>
      </c>
      <c r="Y79" s="11"/>
      <c r="Z79" s="11"/>
      <c r="AA79" s="11"/>
      <c r="AB79" s="11"/>
      <c r="AC79" s="11">
        <f t="shared" si="20"/>
        <v>30</v>
      </c>
      <c r="AD79" s="14"/>
      <c r="AE79" s="11"/>
      <c r="AF79" s="11"/>
      <c r="AG79" s="11"/>
      <c r="AH79" s="11"/>
      <c r="AI79" s="11"/>
      <c r="AJ79" s="14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x14ac:dyDescent="0.25">
      <c r="A80" s="10" t="s">
        <v>191</v>
      </c>
      <c r="B80" s="10" t="s">
        <v>182</v>
      </c>
      <c r="C80" s="10" t="s">
        <v>155</v>
      </c>
      <c r="D80" s="10">
        <v>2011</v>
      </c>
      <c r="E80" s="11">
        <f t="shared" si="16"/>
        <v>38</v>
      </c>
      <c r="F80" s="12"/>
      <c r="G80" s="11">
        <f t="shared" si="17"/>
        <v>10</v>
      </c>
      <c r="H80" s="11">
        <f t="shared" si="18"/>
        <v>28</v>
      </c>
      <c r="I80" s="10"/>
      <c r="J80" s="12"/>
      <c r="K80" s="13"/>
      <c r="L80" s="13"/>
      <c r="M80" s="11"/>
      <c r="N80" s="11"/>
      <c r="O80" s="11"/>
      <c r="P80" s="14"/>
      <c r="Q80" s="11"/>
      <c r="R80" s="11"/>
      <c r="S80" s="11"/>
      <c r="T80" s="11"/>
      <c r="U80" s="11"/>
      <c r="V80" s="14"/>
      <c r="W80" s="13">
        <v>10</v>
      </c>
      <c r="X80" s="13">
        <v>28</v>
      </c>
      <c r="Y80" s="11"/>
      <c r="Z80" s="11"/>
      <c r="AA80" s="11"/>
      <c r="AB80" s="11"/>
      <c r="AC80" s="11">
        <f t="shared" si="20"/>
        <v>28</v>
      </c>
      <c r="AD80" s="14"/>
      <c r="AE80" s="11"/>
      <c r="AF80" s="11"/>
      <c r="AG80" s="11"/>
      <c r="AH80" s="11"/>
      <c r="AI80" s="11"/>
      <c r="AJ80" s="14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x14ac:dyDescent="0.25">
      <c r="A81" s="10" t="s">
        <v>192</v>
      </c>
      <c r="B81" s="10" t="s">
        <v>193</v>
      </c>
      <c r="C81" s="10" t="s">
        <v>49</v>
      </c>
      <c r="D81" s="10">
        <v>2011</v>
      </c>
      <c r="E81" s="11">
        <f t="shared" si="16"/>
        <v>36</v>
      </c>
      <c r="F81" s="12"/>
      <c r="G81" s="11">
        <f t="shared" si="17"/>
        <v>10</v>
      </c>
      <c r="H81" s="11">
        <f t="shared" si="18"/>
        <v>26</v>
      </c>
      <c r="I81" s="10"/>
      <c r="J81" s="12"/>
      <c r="K81" s="13"/>
      <c r="L81" s="13"/>
      <c r="M81" s="11"/>
      <c r="N81" s="11"/>
      <c r="O81" s="11"/>
      <c r="P81" s="14"/>
      <c r="Q81" s="11"/>
      <c r="R81" s="11"/>
      <c r="S81" s="11"/>
      <c r="T81" s="11"/>
      <c r="U81" s="11"/>
      <c r="V81" s="14"/>
      <c r="W81" s="13">
        <v>10</v>
      </c>
      <c r="X81" s="13">
        <v>26</v>
      </c>
      <c r="Y81" s="11"/>
      <c r="Z81" s="11"/>
      <c r="AA81" s="11"/>
      <c r="AB81" s="11"/>
      <c r="AC81" s="11">
        <f t="shared" si="20"/>
        <v>26</v>
      </c>
      <c r="AD81" s="14"/>
      <c r="AE81" s="11"/>
      <c r="AF81" s="11"/>
      <c r="AG81" s="11"/>
      <c r="AH81" s="11"/>
      <c r="AI81" s="11"/>
      <c r="AJ81" s="14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x14ac:dyDescent="0.25">
      <c r="A82" s="10" t="s">
        <v>194</v>
      </c>
      <c r="B82" s="10" t="s">
        <v>68</v>
      </c>
      <c r="C82" s="10" t="s">
        <v>91</v>
      </c>
      <c r="D82" s="10"/>
      <c r="E82" s="11">
        <f t="shared" si="16"/>
        <v>35</v>
      </c>
      <c r="F82" s="12"/>
      <c r="G82" s="11">
        <f t="shared" si="17"/>
        <v>10</v>
      </c>
      <c r="H82" s="11">
        <f t="shared" si="18"/>
        <v>25</v>
      </c>
      <c r="I82" s="10"/>
      <c r="J82" s="12"/>
      <c r="K82" s="11"/>
      <c r="L82" s="11"/>
      <c r="M82" s="11"/>
      <c r="N82" s="11"/>
      <c r="O82" s="11"/>
      <c r="P82" s="14"/>
      <c r="Q82" s="11"/>
      <c r="R82" s="11"/>
      <c r="S82" s="11"/>
      <c r="T82" s="11"/>
      <c r="U82" s="11"/>
      <c r="V82" s="14"/>
      <c r="W82" s="13">
        <v>10</v>
      </c>
      <c r="X82" s="13">
        <v>25</v>
      </c>
      <c r="Y82" s="11"/>
      <c r="Z82" s="11"/>
      <c r="AA82" s="11"/>
      <c r="AB82" s="11"/>
      <c r="AC82" s="11">
        <f t="shared" si="20"/>
        <v>25</v>
      </c>
      <c r="AD82" s="14"/>
      <c r="AE82" s="11"/>
      <c r="AF82" s="11"/>
      <c r="AG82" s="11"/>
      <c r="AH82" s="11"/>
      <c r="AI82" s="11"/>
      <c r="AJ82" s="14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x14ac:dyDescent="0.25">
      <c r="A83" s="10" t="s">
        <v>127</v>
      </c>
      <c r="B83" s="10" t="s">
        <v>195</v>
      </c>
      <c r="C83" s="10" t="s">
        <v>71</v>
      </c>
      <c r="D83" s="10">
        <v>2010</v>
      </c>
      <c r="E83" s="11">
        <f t="shared" si="16"/>
        <v>34</v>
      </c>
      <c r="F83" s="12"/>
      <c r="G83" s="11">
        <f t="shared" si="17"/>
        <v>10</v>
      </c>
      <c r="H83" s="11">
        <f t="shared" si="18"/>
        <v>24</v>
      </c>
      <c r="I83" s="11"/>
      <c r="J83" s="12"/>
      <c r="K83" s="13"/>
      <c r="L83" s="13"/>
      <c r="M83" s="11"/>
      <c r="N83" s="11"/>
      <c r="O83" s="11"/>
      <c r="P83" s="14"/>
      <c r="Q83" s="11"/>
      <c r="R83" s="11"/>
      <c r="S83" s="11"/>
      <c r="T83" s="11"/>
      <c r="U83" s="11"/>
      <c r="V83" s="14"/>
      <c r="W83" s="13">
        <v>10</v>
      </c>
      <c r="X83" s="13">
        <v>24</v>
      </c>
      <c r="Y83" s="11"/>
      <c r="Z83" s="11"/>
      <c r="AA83" s="11"/>
      <c r="AB83" s="11"/>
      <c r="AC83" s="11">
        <f t="shared" si="20"/>
        <v>24</v>
      </c>
      <c r="AD83" s="14"/>
      <c r="AE83" s="11"/>
      <c r="AF83" s="11"/>
      <c r="AG83" s="11"/>
      <c r="AH83" s="11"/>
      <c r="AI83" s="11"/>
      <c r="AJ83" s="14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x14ac:dyDescent="0.25">
      <c r="A84" s="10" t="s">
        <v>196</v>
      </c>
      <c r="B84" s="10" t="s">
        <v>197</v>
      </c>
      <c r="C84" s="10" t="s">
        <v>91</v>
      </c>
      <c r="D84" s="10">
        <v>2011</v>
      </c>
      <c r="E84" s="11">
        <f t="shared" si="16"/>
        <v>33</v>
      </c>
      <c r="F84" s="12"/>
      <c r="G84" s="11">
        <f t="shared" si="17"/>
        <v>10</v>
      </c>
      <c r="H84" s="11">
        <f t="shared" si="18"/>
        <v>23</v>
      </c>
      <c r="I84" s="10"/>
      <c r="J84" s="12"/>
      <c r="K84" s="13"/>
      <c r="L84" s="13"/>
      <c r="M84" s="11"/>
      <c r="N84" s="11"/>
      <c r="O84" s="11"/>
      <c r="P84" s="14"/>
      <c r="Q84" s="11"/>
      <c r="R84" s="11"/>
      <c r="S84" s="11"/>
      <c r="T84" s="11"/>
      <c r="U84" s="11"/>
      <c r="V84" s="14"/>
      <c r="W84" s="13">
        <v>10</v>
      </c>
      <c r="X84" s="13">
        <v>23</v>
      </c>
      <c r="Y84" s="11"/>
      <c r="Z84" s="11"/>
      <c r="AA84" s="11"/>
      <c r="AB84" s="11"/>
      <c r="AC84" s="11">
        <f t="shared" si="20"/>
        <v>23</v>
      </c>
      <c r="AD84" s="14"/>
      <c r="AE84" s="11"/>
      <c r="AF84" s="11"/>
      <c r="AG84" s="11"/>
      <c r="AH84" s="11"/>
      <c r="AI84" s="11"/>
      <c r="AJ84" s="14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x14ac:dyDescent="0.25">
      <c r="A85" s="10" t="s">
        <v>198</v>
      </c>
      <c r="B85" s="10" t="s">
        <v>199</v>
      </c>
      <c r="C85" s="10" t="s">
        <v>71</v>
      </c>
      <c r="D85" s="10">
        <v>2011</v>
      </c>
      <c r="E85" s="11">
        <f t="shared" si="16"/>
        <v>32</v>
      </c>
      <c r="F85" s="12"/>
      <c r="G85" s="11">
        <f t="shared" si="17"/>
        <v>10</v>
      </c>
      <c r="H85" s="11">
        <f t="shared" si="18"/>
        <v>22</v>
      </c>
      <c r="I85" s="10"/>
      <c r="J85" s="12"/>
      <c r="K85" s="13"/>
      <c r="L85" s="13"/>
      <c r="M85" s="11"/>
      <c r="N85" s="11"/>
      <c r="O85" s="11"/>
      <c r="P85" s="14"/>
      <c r="Q85" s="11"/>
      <c r="R85" s="11"/>
      <c r="S85" s="11"/>
      <c r="T85" s="11"/>
      <c r="U85" s="11"/>
      <c r="V85" s="14"/>
      <c r="W85" s="13">
        <v>10</v>
      </c>
      <c r="X85" s="13">
        <v>22</v>
      </c>
      <c r="Y85" s="11"/>
      <c r="Z85" s="11"/>
      <c r="AA85" s="11"/>
      <c r="AB85" s="11"/>
      <c r="AC85" s="11">
        <f t="shared" si="20"/>
        <v>22</v>
      </c>
      <c r="AD85" s="14"/>
      <c r="AE85" s="11"/>
      <c r="AF85" s="11"/>
      <c r="AG85" s="11"/>
      <c r="AH85" s="11"/>
      <c r="AI85" s="11"/>
      <c r="AJ85" s="14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x14ac:dyDescent="0.25">
      <c r="A86" s="10" t="s">
        <v>200</v>
      </c>
      <c r="B86" s="10" t="s">
        <v>66</v>
      </c>
      <c r="C86" s="10" t="s">
        <v>65</v>
      </c>
      <c r="D86" s="10"/>
      <c r="E86" s="11">
        <f t="shared" si="16"/>
        <v>30</v>
      </c>
      <c r="F86" s="12"/>
      <c r="G86" s="11">
        <f t="shared" si="17"/>
        <v>10</v>
      </c>
      <c r="H86" s="11">
        <f t="shared" si="18"/>
        <v>20</v>
      </c>
      <c r="I86" s="10"/>
      <c r="J86" s="12"/>
      <c r="K86" s="11"/>
      <c r="L86" s="11"/>
      <c r="M86" s="11"/>
      <c r="N86" s="11"/>
      <c r="O86" s="11"/>
      <c r="P86" s="14"/>
      <c r="Q86" s="11"/>
      <c r="R86" s="11"/>
      <c r="S86" s="11"/>
      <c r="T86" s="11"/>
      <c r="U86" s="11"/>
      <c r="V86" s="14"/>
      <c r="W86" s="13">
        <v>10</v>
      </c>
      <c r="X86" s="13">
        <v>20</v>
      </c>
      <c r="Y86" s="11"/>
      <c r="Z86" s="11"/>
      <c r="AA86" s="11"/>
      <c r="AB86" s="11"/>
      <c r="AC86" s="11">
        <f t="shared" si="20"/>
        <v>20</v>
      </c>
      <c r="AD86" s="14"/>
      <c r="AE86" s="11"/>
      <c r="AF86" s="11"/>
      <c r="AG86" s="11"/>
      <c r="AH86" s="11"/>
      <c r="AI86" s="11"/>
      <c r="AJ86" s="14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x14ac:dyDescent="0.25">
      <c r="A87" s="10" t="s">
        <v>201</v>
      </c>
      <c r="B87" s="10" t="s">
        <v>128</v>
      </c>
      <c r="C87" s="10" t="s">
        <v>49</v>
      </c>
      <c r="D87" s="10"/>
      <c r="E87" s="11">
        <f t="shared" si="16"/>
        <v>29</v>
      </c>
      <c r="F87" s="12"/>
      <c r="G87" s="11">
        <f t="shared" si="17"/>
        <v>10</v>
      </c>
      <c r="H87" s="11">
        <f t="shared" si="18"/>
        <v>19</v>
      </c>
      <c r="I87" s="10"/>
      <c r="J87" s="12"/>
      <c r="K87" s="11"/>
      <c r="L87" s="11"/>
      <c r="M87" s="11"/>
      <c r="N87" s="11"/>
      <c r="O87" s="11"/>
      <c r="P87" s="14"/>
      <c r="Q87" s="11"/>
      <c r="R87" s="11"/>
      <c r="S87" s="11"/>
      <c r="T87" s="11"/>
      <c r="U87" s="11"/>
      <c r="V87" s="14"/>
      <c r="W87" s="13">
        <v>10</v>
      </c>
      <c r="X87" s="13">
        <v>19</v>
      </c>
      <c r="Y87" s="11"/>
      <c r="Z87" s="11"/>
      <c r="AA87" s="11"/>
      <c r="AB87" s="11"/>
      <c r="AC87" s="11">
        <f t="shared" si="20"/>
        <v>19</v>
      </c>
      <c r="AD87" s="14"/>
      <c r="AE87" s="11"/>
      <c r="AF87" s="11"/>
      <c r="AG87" s="11"/>
      <c r="AH87" s="11"/>
      <c r="AI87" s="11"/>
      <c r="AJ87" s="14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x14ac:dyDescent="0.25">
      <c r="A88" s="10" t="s">
        <v>202</v>
      </c>
      <c r="B88" s="10" t="s">
        <v>203</v>
      </c>
      <c r="C88" s="10" t="s">
        <v>80</v>
      </c>
      <c r="D88" s="10"/>
      <c r="E88" s="11">
        <f t="shared" si="16"/>
        <v>28</v>
      </c>
      <c r="F88" s="12"/>
      <c r="G88" s="11">
        <f t="shared" si="17"/>
        <v>10</v>
      </c>
      <c r="H88" s="11">
        <f t="shared" si="18"/>
        <v>18</v>
      </c>
      <c r="I88" s="10"/>
      <c r="J88" s="12"/>
      <c r="K88" s="11"/>
      <c r="L88" s="11"/>
      <c r="M88" s="11"/>
      <c r="N88" s="11"/>
      <c r="O88" s="11"/>
      <c r="P88" s="14"/>
      <c r="Q88" s="11"/>
      <c r="R88" s="11"/>
      <c r="S88" s="11"/>
      <c r="T88" s="11"/>
      <c r="U88" s="11"/>
      <c r="V88" s="14"/>
      <c r="W88" s="13">
        <v>10</v>
      </c>
      <c r="X88" s="13">
        <v>18</v>
      </c>
      <c r="Y88" s="11"/>
      <c r="Z88" s="11"/>
      <c r="AA88" s="11"/>
      <c r="AB88" s="11"/>
      <c r="AC88" s="11">
        <f t="shared" si="20"/>
        <v>18</v>
      </c>
      <c r="AD88" s="14"/>
      <c r="AE88" s="11"/>
      <c r="AF88" s="11"/>
      <c r="AG88" s="11"/>
      <c r="AH88" s="11"/>
      <c r="AI88" s="11"/>
      <c r="AJ88" s="14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x14ac:dyDescent="0.25">
      <c r="A89" s="10" t="s">
        <v>204</v>
      </c>
      <c r="B89" s="10" t="s">
        <v>98</v>
      </c>
      <c r="C89" s="10" t="s">
        <v>151</v>
      </c>
      <c r="D89" s="10"/>
      <c r="E89" s="11">
        <f t="shared" si="16"/>
        <v>27</v>
      </c>
      <c r="F89" s="12"/>
      <c r="G89" s="11">
        <f t="shared" si="17"/>
        <v>10</v>
      </c>
      <c r="H89" s="11">
        <f t="shared" si="18"/>
        <v>17</v>
      </c>
      <c r="I89" s="10"/>
      <c r="J89" s="12"/>
      <c r="K89" s="11"/>
      <c r="L89" s="11"/>
      <c r="M89" s="11"/>
      <c r="N89" s="11"/>
      <c r="O89" s="11"/>
      <c r="P89" s="14"/>
      <c r="Q89" s="11"/>
      <c r="R89" s="11"/>
      <c r="S89" s="11"/>
      <c r="T89" s="11"/>
      <c r="U89" s="11"/>
      <c r="V89" s="14"/>
      <c r="W89" s="13">
        <v>10</v>
      </c>
      <c r="X89" s="13">
        <v>17</v>
      </c>
      <c r="Y89" s="11"/>
      <c r="Z89" s="11"/>
      <c r="AA89" s="11"/>
      <c r="AB89" s="11"/>
      <c r="AC89" s="11">
        <f t="shared" si="20"/>
        <v>17</v>
      </c>
      <c r="AD89" s="14"/>
      <c r="AE89" s="11"/>
      <c r="AF89" s="11"/>
      <c r="AG89" s="11"/>
      <c r="AH89" s="11"/>
      <c r="AI89" s="11"/>
      <c r="AJ89" s="14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x14ac:dyDescent="0.25">
      <c r="A90" s="10" t="s">
        <v>205</v>
      </c>
      <c r="B90" s="10" t="s">
        <v>206</v>
      </c>
      <c r="C90" s="10" t="s">
        <v>155</v>
      </c>
      <c r="D90" s="10">
        <v>2010</v>
      </c>
      <c r="E90" s="11">
        <f t="shared" ref="E90" si="21">SUM(G90:I90)</f>
        <v>26</v>
      </c>
      <c r="F90" s="12"/>
      <c r="G90" s="11">
        <f t="shared" ref="G90" si="22">SUM(MAX(K90,M90),Q90,MAX(W90,Y90),AE90)</f>
        <v>10</v>
      </c>
      <c r="H90" s="11">
        <f t="shared" ref="H90" si="23">AVERAGE(O90,U90,AC90,AI90)</f>
        <v>16</v>
      </c>
      <c r="I90" s="11"/>
      <c r="J90" s="12"/>
      <c r="K90" s="13"/>
      <c r="L90" s="13"/>
      <c r="M90" s="11"/>
      <c r="N90" s="11"/>
      <c r="O90" s="11"/>
      <c r="P90" s="14"/>
      <c r="Q90" s="11"/>
      <c r="R90" s="11"/>
      <c r="S90" s="11"/>
      <c r="T90" s="11"/>
      <c r="U90" s="11"/>
      <c r="V90" s="14"/>
      <c r="W90" s="13">
        <v>10</v>
      </c>
      <c r="X90" s="13">
        <v>16</v>
      </c>
      <c r="Y90" s="11"/>
      <c r="Z90" s="11"/>
      <c r="AA90" s="11"/>
      <c r="AB90" s="11"/>
      <c r="AC90" s="11">
        <f t="shared" si="20"/>
        <v>16</v>
      </c>
      <c r="AD90" s="14"/>
      <c r="AE90" s="11"/>
      <c r="AF90" s="11"/>
      <c r="AG90" s="11"/>
      <c r="AH90" s="11"/>
      <c r="AI90" s="11"/>
      <c r="AJ90" s="14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x14ac:dyDescent="0.25">
      <c r="A91" s="10"/>
      <c r="B91" s="10"/>
      <c r="C91" s="10"/>
      <c r="D91" s="10"/>
      <c r="E91" s="11"/>
      <c r="F91" s="18"/>
      <c r="G91" s="10"/>
      <c r="H91" s="10"/>
      <c r="I91" s="10"/>
      <c r="J91" s="18"/>
      <c r="K91" s="11"/>
      <c r="L91" s="11"/>
      <c r="M91" s="11"/>
      <c r="N91" s="11"/>
      <c r="O91" s="11"/>
      <c r="P91" s="19"/>
      <c r="Q91" s="11"/>
      <c r="R91" s="11"/>
      <c r="S91" s="11"/>
      <c r="T91" s="11"/>
      <c r="U91" s="11"/>
      <c r="V91" s="19"/>
      <c r="W91" s="13"/>
      <c r="X91" s="13"/>
      <c r="Y91" s="11"/>
      <c r="Z91" s="11"/>
      <c r="AA91" s="11"/>
      <c r="AB91" s="11"/>
      <c r="AC91" s="11"/>
      <c r="AD91" s="19"/>
      <c r="AE91" s="11"/>
      <c r="AF91" s="11"/>
      <c r="AG91" s="11"/>
      <c r="AH91" s="11"/>
      <c r="AI91" s="11"/>
      <c r="AJ91" s="19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x14ac:dyDescent="0.25">
      <c r="A92" s="15" t="s">
        <v>207</v>
      </c>
      <c r="B92" s="10"/>
      <c r="C92" s="10"/>
      <c r="D92" s="10"/>
      <c r="E92" s="11"/>
      <c r="F92" s="18"/>
      <c r="G92" s="10"/>
      <c r="H92" s="10"/>
      <c r="I92" s="10"/>
      <c r="J92" s="18"/>
      <c r="K92" s="11"/>
      <c r="L92" s="11"/>
      <c r="M92" s="11"/>
      <c r="N92" s="11"/>
      <c r="O92" s="11"/>
      <c r="P92" s="19"/>
      <c r="Q92" s="11"/>
      <c r="R92" s="11"/>
      <c r="S92" s="11"/>
      <c r="T92" s="11"/>
      <c r="U92" s="11"/>
      <c r="V92" s="19"/>
      <c r="W92" s="13"/>
      <c r="X92" s="13"/>
      <c r="Y92" s="11"/>
      <c r="Z92" s="11"/>
      <c r="AA92" s="11"/>
      <c r="AB92" s="11"/>
      <c r="AC92" s="11"/>
      <c r="AD92" s="19"/>
      <c r="AE92" s="11"/>
      <c r="AF92" s="11"/>
      <c r="AG92" s="11"/>
      <c r="AH92" s="11"/>
      <c r="AI92" s="11"/>
      <c r="AJ92" s="19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x14ac:dyDescent="0.25">
      <c r="A93" s="10"/>
      <c r="B93" s="10"/>
      <c r="C93" s="10"/>
      <c r="D93" s="10"/>
      <c r="E93" s="10"/>
      <c r="F93" s="18"/>
      <c r="G93" s="10"/>
      <c r="H93" s="10"/>
      <c r="I93" s="10"/>
      <c r="J93" s="18"/>
      <c r="K93" s="11"/>
      <c r="L93" s="11"/>
      <c r="M93" s="11"/>
      <c r="N93" s="11"/>
      <c r="O93" s="11"/>
      <c r="P93" s="19"/>
      <c r="Q93" s="11"/>
      <c r="R93" s="11"/>
      <c r="S93" s="11"/>
      <c r="T93" s="11"/>
      <c r="U93" s="11"/>
      <c r="V93" s="19"/>
      <c r="W93" s="13"/>
      <c r="X93" s="13"/>
      <c r="Y93" s="11"/>
      <c r="Z93" s="11"/>
      <c r="AA93" s="11"/>
      <c r="AB93" s="11"/>
      <c r="AC93" s="11"/>
      <c r="AD93" s="19"/>
      <c r="AE93" s="11"/>
      <c r="AF93" s="11"/>
      <c r="AG93" s="11"/>
      <c r="AH93" s="11"/>
      <c r="AI93" s="11"/>
      <c r="AJ93" s="19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x14ac:dyDescent="0.25">
      <c r="A94" s="10"/>
      <c r="B94" s="10"/>
      <c r="C94" s="10"/>
      <c r="D94" s="10"/>
      <c r="E94" s="10"/>
      <c r="F94" s="18"/>
      <c r="G94" s="10"/>
      <c r="H94" s="10"/>
      <c r="I94" s="10"/>
      <c r="J94" s="18"/>
      <c r="K94" s="11"/>
      <c r="L94" s="11"/>
      <c r="M94" s="11"/>
      <c r="N94" s="11"/>
      <c r="O94" s="11"/>
      <c r="P94" s="19"/>
      <c r="Q94" s="11"/>
      <c r="R94" s="11"/>
      <c r="S94" s="11"/>
      <c r="T94" s="11"/>
      <c r="U94" s="11"/>
      <c r="V94" s="19"/>
      <c r="W94" s="13"/>
      <c r="X94" s="13"/>
      <c r="Y94" s="11"/>
      <c r="Z94" s="11"/>
      <c r="AA94" s="11"/>
      <c r="AB94" s="11"/>
      <c r="AC94" s="11"/>
      <c r="AD94" s="19"/>
      <c r="AE94" s="11"/>
      <c r="AF94" s="11"/>
      <c r="AG94" s="11"/>
      <c r="AH94" s="11"/>
      <c r="AI94" s="11"/>
      <c r="AJ94" s="19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x14ac:dyDescent="0.25">
      <c r="A95" s="15" t="s">
        <v>208</v>
      </c>
      <c r="B95" s="10"/>
      <c r="C95" s="10"/>
      <c r="D95" s="10"/>
      <c r="E95" s="10"/>
      <c r="F95" s="18"/>
      <c r="G95" s="10"/>
      <c r="H95" s="10"/>
      <c r="I95" s="10"/>
      <c r="J95" s="18"/>
      <c r="K95" s="11"/>
      <c r="L95" s="11"/>
      <c r="M95" s="11"/>
      <c r="N95" s="11"/>
      <c r="O95" s="11"/>
      <c r="P95" s="19"/>
      <c r="Q95" s="11"/>
      <c r="R95" s="11"/>
      <c r="S95" s="11"/>
      <c r="T95" s="11"/>
      <c r="U95" s="11"/>
      <c r="V95" s="19"/>
      <c r="W95" s="13"/>
      <c r="X95" s="13"/>
      <c r="Y95" s="11"/>
      <c r="Z95" s="11"/>
      <c r="AA95" s="11"/>
      <c r="AB95" s="11"/>
      <c r="AC95" s="11"/>
      <c r="AD95" s="19"/>
      <c r="AE95" s="11"/>
      <c r="AF95" s="11"/>
      <c r="AG95" s="11"/>
      <c r="AH95" s="11"/>
      <c r="AI95" s="11"/>
      <c r="AJ95" s="19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x14ac:dyDescent="0.25">
      <c r="A96" s="10" t="s">
        <v>209</v>
      </c>
      <c r="B96" s="10" t="s">
        <v>150</v>
      </c>
      <c r="C96" s="10" t="s">
        <v>107</v>
      </c>
      <c r="D96" s="10">
        <v>2009</v>
      </c>
      <c r="E96" s="11">
        <f>SUM(G96:I96)</f>
        <v>55</v>
      </c>
      <c r="F96" s="12"/>
      <c r="G96" s="11">
        <f>SUM(MAX(K96,M96),Q96,MAX(W96,Y96),AE96)</f>
        <v>10</v>
      </c>
      <c r="H96" s="11">
        <f>AVERAGE(O96,U96,AC96,AI96)</f>
        <v>45</v>
      </c>
      <c r="I96" s="10"/>
      <c r="J96" s="18"/>
      <c r="K96" s="13">
        <v>10</v>
      </c>
      <c r="L96" s="13">
        <v>45</v>
      </c>
      <c r="M96" s="11"/>
      <c r="N96" s="11"/>
      <c r="O96" s="11">
        <f>MAX(L96,N96)</f>
        <v>45</v>
      </c>
      <c r="P96" s="19"/>
      <c r="Q96" s="11"/>
      <c r="R96" s="11"/>
      <c r="S96" s="11"/>
      <c r="T96" s="11"/>
      <c r="U96" s="11"/>
      <c r="V96" s="19"/>
      <c r="W96" s="13"/>
      <c r="X96" s="13"/>
      <c r="Y96" s="11"/>
      <c r="Z96" s="11"/>
      <c r="AA96" s="11"/>
      <c r="AB96" s="11"/>
      <c r="AC96" s="11"/>
      <c r="AD96" s="19"/>
      <c r="AE96" s="11"/>
      <c r="AF96" s="11"/>
      <c r="AG96" s="11"/>
      <c r="AH96" s="11"/>
      <c r="AI96" s="11"/>
      <c r="AJ96" s="19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x14ac:dyDescent="0.25">
      <c r="A97" s="10"/>
      <c r="B97" s="10"/>
      <c r="C97" s="10"/>
      <c r="D97" s="10"/>
      <c r="E97" s="10"/>
      <c r="F97" s="18"/>
      <c r="G97" s="10"/>
      <c r="H97" s="10"/>
      <c r="I97" s="10"/>
      <c r="J97" s="18"/>
      <c r="K97" s="11"/>
      <c r="L97" s="11"/>
      <c r="M97" s="11"/>
      <c r="N97" s="11"/>
      <c r="O97" s="11"/>
      <c r="P97" s="19"/>
      <c r="Q97" s="11"/>
      <c r="R97" s="11"/>
      <c r="S97" s="11"/>
      <c r="T97" s="11"/>
      <c r="U97" s="11"/>
      <c r="V97" s="19"/>
      <c r="W97" s="13"/>
      <c r="X97" s="13"/>
      <c r="Y97" s="11"/>
      <c r="Z97" s="11"/>
      <c r="AA97" s="11"/>
      <c r="AB97" s="11"/>
      <c r="AC97" s="11"/>
      <c r="AD97" s="19"/>
      <c r="AE97" s="11"/>
      <c r="AF97" s="11"/>
      <c r="AG97" s="11"/>
      <c r="AH97" s="11"/>
      <c r="AI97" s="11"/>
      <c r="AJ97" s="19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x14ac:dyDescent="0.25">
      <c r="A98" s="10"/>
      <c r="B98" s="10"/>
      <c r="C98" s="10"/>
      <c r="D98" s="10"/>
      <c r="E98" s="10"/>
      <c r="F98" s="18"/>
      <c r="G98" s="10"/>
      <c r="H98" s="10"/>
      <c r="I98" s="10"/>
      <c r="J98" s="18"/>
      <c r="K98" s="11"/>
      <c r="L98" s="11"/>
      <c r="M98" s="11"/>
      <c r="N98" s="11"/>
      <c r="O98" s="11"/>
      <c r="P98" s="19"/>
      <c r="Q98" s="11"/>
      <c r="R98" s="11"/>
      <c r="S98" s="11"/>
      <c r="T98" s="11"/>
      <c r="U98" s="11"/>
      <c r="V98" s="19"/>
      <c r="W98" s="13"/>
      <c r="X98" s="13"/>
      <c r="Y98" s="11"/>
      <c r="Z98" s="11"/>
      <c r="AA98" s="11"/>
      <c r="AB98" s="11"/>
      <c r="AC98" s="11"/>
      <c r="AD98" s="19"/>
      <c r="AE98" s="11"/>
      <c r="AF98" s="11"/>
      <c r="AG98" s="11"/>
      <c r="AH98" s="11"/>
      <c r="AI98" s="11"/>
      <c r="AJ98" s="19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x14ac:dyDescent="0.25">
      <c r="A99" s="15" t="s">
        <v>210</v>
      </c>
      <c r="B99" s="10"/>
      <c r="C99" s="10"/>
      <c r="D99" s="10"/>
      <c r="E99" s="10"/>
      <c r="F99" s="18"/>
      <c r="G99" s="10"/>
      <c r="H99" s="10"/>
      <c r="I99" s="10"/>
      <c r="J99" s="18"/>
      <c r="K99" s="11"/>
      <c r="L99" s="11"/>
      <c r="M99" s="11"/>
      <c r="N99" s="11"/>
      <c r="O99" s="11"/>
      <c r="P99" s="19"/>
      <c r="Q99" s="11"/>
      <c r="R99" s="11"/>
      <c r="S99" s="11"/>
      <c r="T99" s="11"/>
      <c r="U99" s="11"/>
      <c r="V99" s="19"/>
      <c r="W99" s="13"/>
      <c r="X99" s="13"/>
      <c r="Y99" s="11"/>
      <c r="Z99" s="11"/>
      <c r="AA99" s="11"/>
      <c r="AB99" s="11"/>
      <c r="AC99" s="11"/>
      <c r="AD99" s="19"/>
      <c r="AE99" s="11"/>
      <c r="AF99" s="11"/>
      <c r="AG99" s="11"/>
      <c r="AH99" s="11"/>
      <c r="AI99" s="11"/>
      <c r="AJ99" s="19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x14ac:dyDescent="0.25">
      <c r="A100" s="10" t="s">
        <v>211</v>
      </c>
      <c r="B100" s="10" t="s">
        <v>212</v>
      </c>
      <c r="C100" s="10" t="s">
        <v>52</v>
      </c>
      <c r="D100" s="10">
        <v>2009</v>
      </c>
      <c r="E100" s="11">
        <f t="shared" ref="E100:E108" si="24">SUM(G100:I100)</f>
        <v>62</v>
      </c>
      <c r="F100" s="12"/>
      <c r="G100" s="11">
        <f t="shared" ref="G100:G108" si="25">SUM(MAX(K100,M100),Q100,MAX(W100,Y100),AE100)</f>
        <v>20</v>
      </c>
      <c r="H100" s="11">
        <f t="shared" ref="H100:H108" si="26">AVERAGE(O100,U100,AC100,AI100)</f>
        <v>42</v>
      </c>
      <c r="I100" s="10"/>
      <c r="J100" s="18"/>
      <c r="K100" s="13">
        <v>10</v>
      </c>
      <c r="L100" s="13">
        <v>39</v>
      </c>
      <c r="M100" s="11"/>
      <c r="N100" s="11"/>
      <c r="O100" s="11">
        <f>MAX(L100,N100)</f>
        <v>39</v>
      </c>
      <c r="P100" s="19"/>
      <c r="Q100" s="11"/>
      <c r="R100" s="11"/>
      <c r="S100" s="11"/>
      <c r="T100" s="11"/>
      <c r="U100" s="11"/>
      <c r="V100" s="19"/>
      <c r="W100" s="13">
        <v>10</v>
      </c>
      <c r="X100" s="13">
        <v>45</v>
      </c>
      <c r="Y100" s="11"/>
      <c r="Z100" s="11"/>
      <c r="AA100" s="11"/>
      <c r="AB100" s="11"/>
      <c r="AC100" s="11">
        <f>MAX(X100,Z100,AA100)</f>
        <v>45</v>
      </c>
      <c r="AD100" s="19"/>
      <c r="AE100" s="11"/>
      <c r="AF100" s="11"/>
      <c r="AG100" s="11"/>
      <c r="AH100" s="11"/>
      <c r="AI100" s="11"/>
      <c r="AJ100" s="19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x14ac:dyDescent="0.25">
      <c r="A101" s="10" t="s">
        <v>213</v>
      </c>
      <c r="B101" s="10" t="s">
        <v>70</v>
      </c>
      <c r="C101" s="10" t="s">
        <v>133</v>
      </c>
      <c r="D101" s="10">
        <v>2009</v>
      </c>
      <c r="E101" s="11">
        <f t="shared" si="24"/>
        <v>60</v>
      </c>
      <c r="F101" s="12"/>
      <c r="G101" s="11">
        <f t="shared" si="25"/>
        <v>10</v>
      </c>
      <c r="H101" s="11">
        <f t="shared" si="26"/>
        <v>50</v>
      </c>
      <c r="I101" s="10"/>
      <c r="J101" s="18"/>
      <c r="K101" s="13">
        <v>10</v>
      </c>
      <c r="L101" s="13">
        <v>50</v>
      </c>
      <c r="M101" s="11"/>
      <c r="N101" s="11"/>
      <c r="O101" s="11">
        <f>MAX(L101,N101)</f>
        <v>50</v>
      </c>
      <c r="P101" s="19"/>
      <c r="Q101" s="11"/>
      <c r="R101" s="11"/>
      <c r="S101" s="11"/>
      <c r="T101" s="11"/>
      <c r="U101" s="11"/>
      <c r="V101" s="19"/>
      <c r="W101" s="13"/>
      <c r="X101" s="13"/>
      <c r="Y101" s="11"/>
      <c r="Z101" s="11"/>
      <c r="AA101" s="11"/>
      <c r="AB101" s="11"/>
      <c r="AC101" s="11"/>
      <c r="AD101" s="19"/>
      <c r="AE101" s="11"/>
      <c r="AF101" s="11"/>
      <c r="AG101" s="11"/>
      <c r="AH101" s="11"/>
      <c r="AI101" s="11"/>
      <c r="AJ101" s="19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x14ac:dyDescent="0.25">
      <c r="A102" s="10" t="s">
        <v>214</v>
      </c>
      <c r="B102" s="10" t="s">
        <v>215</v>
      </c>
      <c r="C102" s="10" t="s">
        <v>25</v>
      </c>
      <c r="D102" s="10"/>
      <c r="E102" s="11">
        <f t="shared" si="24"/>
        <v>60</v>
      </c>
      <c r="F102" s="18"/>
      <c r="G102" s="11">
        <f t="shared" si="25"/>
        <v>10</v>
      </c>
      <c r="H102" s="11">
        <f t="shared" si="26"/>
        <v>50</v>
      </c>
      <c r="I102" s="10"/>
      <c r="J102" s="18"/>
      <c r="K102" s="13"/>
      <c r="L102" s="13"/>
      <c r="M102" s="11"/>
      <c r="N102" s="11"/>
      <c r="O102" s="11"/>
      <c r="P102" s="19"/>
      <c r="Q102" s="11"/>
      <c r="R102" s="11"/>
      <c r="S102" s="11"/>
      <c r="T102" s="11"/>
      <c r="U102" s="11"/>
      <c r="V102" s="19"/>
      <c r="W102" s="13">
        <v>10</v>
      </c>
      <c r="X102" s="13">
        <v>50</v>
      </c>
      <c r="Y102" s="11"/>
      <c r="Z102" s="11"/>
      <c r="AA102" s="11"/>
      <c r="AB102" s="11"/>
      <c r="AC102" s="11">
        <f>MAX(X102,Z102,AA102)</f>
        <v>50</v>
      </c>
      <c r="AD102" s="19"/>
      <c r="AE102" s="11"/>
      <c r="AF102" s="11"/>
      <c r="AG102" s="11"/>
      <c r="AH102" s="11"/>
      <c r="AI102" s="11"/>
      <c r="AJ102" s="19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x14ac:dyDescent="0.25">
      <c r="A103" s="10" t="s">
        <v>216</v>
      </c>
      <c r="B103" s="10" t="s">
        <v>217</v>
      </c>
      <c r="C103" s="10" t="s">
        <v>107</v>
      </c>
      <c r="D103" s="10">
        <v>2008</v>
      </c>
      <c r="E103" s="11">
        <f t="shared" si="24"/>
        <v>55</v>
      </c>
      <c r="F103" s="12"/>
      <c r="G103" s="11">
        <f t="shared" si="25"/>
        <v>10</v>
      </c>
      <c r="H103" s="11">
        <f t="shared" si="26"/>
        <v>45</v>
      </c>
      <c r="I103" s="10"/>
      <c r="J103" s="18"/>
      <c r="K103" s="13">
        <v>10</v>
      </c>
      <c r="L103" s="13">
        <v>45</v>
      </c>
      <c r="M103" s="11"/>
      <c r="N103" s="11"/>
      <c r="O103" s="11">
        <f>MAX(L103,N103)</f>
        <v>45</v>
      </c>
      <c r="P103" s="19"/>
      <c r="Q103" s="11"/>
      <c r="R103" s="11"/>
      <c r="S103" s="11"/>
      <c r="T103" s="11"/>
      <c r="U103" s="11"/>
      <c r="V103" s="19"/>
      <c r="W103" s="13"/>
      <c r="X103" s="13"/>
      <c r="Y103" s="11"/>
      <c r="Z103" s="11"/>
      <c r="AA103" s="11"/>
      <c r="AB103" s="11"/>
      <c r="AC103" s="11"/>
      <c r="AD103" s="19"/>
      <c r="AE103" s="11"/>
      <c r="AF103" s="11"/>
      <c r="AG103" s="11"/>
      <c r="AH103" s="11"/>
      <c r="AI103" s="11"/>
      <c r="AJ103" s="19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x14ac:dyDescent="0.25">
      <c r="A104" s="10" t="s">
        <v>67</v>
      </c>
      <c r="B104" s="10" t="s">
        <v>218</v>
      </c>
      <c r="C104" s="10" t="s">
        <v>65</v>
      </c>
      <c r="D104" s="10"/>
      <c r="E104" s="11">
        <f t="shared" si="24"/>
        <v>50</v>
      </c>
      <c r="F104" s="18"/>
      <c r="G104" s="11">
        <f t="shared" si="25"/>
        <v>10</v>
      </c>
      <c r="H104" s="11">
        <f t="shared" si="26"/>
        <v>40</v>
      </c>
      <c r="I104" s="10"/>
      <c r="J104" s="18"/>
      <c r="K104" s="13"/>
      <c r="L104" s="13"/>
      <c r="M104" s="11"/>
      <c r="N104" s="11"/>
      <c r="O104" s="11"/>
      <c r="P104" s="19"/>
      <c r="Q104" s="11"/>
      <c r="R104" s="11"/>
      <c r="S104" s="11"/>
      <c r="T104" s="11"/>
      <c r="U104" s="11"/>
      <c r="V104" s="19"/>
      <c r="W104" s="13">
        <v>10</v>
      </c>
      <c r="X104" s="13">
        <v>40</v>
      </c>
      <c r="Y104" s="11"/>
      <c r="Z104" s="11"/>
      <c r="AA104" s="11"/>
      <c r="AB104" s="11"/>
      <c r="AC104" s="11">
        <f>MAX(X104,Z104,AA104)</f>
        <v>40</v>
      </c>
      <c r="AD104" s="19"/>
      <c r="AE104" s="11"/>
      <c r="AF104" s="11"/>
      <c r="AG104" s="11"/>
      <c r="AH104" s="11"/>
      <c r="AI104" s="11"/>
      <c r="AJ104" s="19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x14ac:dyDescent="0.25">
      <c r="A105" s="10" t="s">
        <v>156</v>
      </c>
      <c r="B105" s="10" t="s">
        <v>219</v>
      </c>
      <c r="C105" s="10" t="s">
        <v>52</v>
      </c>
      <c r="D105" s="10">
        <v>2009</v>
      </c>
      <c r="E105" s="11">
        <f t="shared" si="24"/>
        <v>49</v>
      </c>
      <c r="F105" s="12"/>
      <c r="G105" s="11">
        <f t="shared" si="25"/>
        <v>10</v>
      </c>
      <c r="H105" s="11">
        <f t="shared" si="26"/>
        <v>39</v>
      </c>
      <c r="I105" s="10"/>
      <c r="J105" s="18"/>
      <c r="K105" s="13">
        <v>10</v>
      </c>
      <c r="L105" s="13">
        <v>39</v>
      </c>
      <c r="M105" s="11"/>
      <c r="N105" s="11"/>
      <c r="O105" s="11">
        <f>MAX(L105,N105)</f>
        <v>39</v>
      </c>
      <c r="P105" s="19"/>
      <c r="Q105" s="11"/>
      <c r="R105" s="11"/>
      <c r="S105" s="11"/>
      <c r="T105" s="11"/>
      <c r="U105" s="11"/>
      <c r="V105" s="19"/>
      <c r="W105" s="13"/>
      <c r="X105" s="13"/>
      <c r="Y105" s="11"/>
      <c r="Z105" s="11"/>
      <c r="AA105" s="11"/>
      <c r="AB105" s="11"/>
      <c r="AC105" s="11"/>
      <c r="AD105" s="19"/>
      <c r="AE105" s="11"/>
      <c r="AF105" s="11"/>
      <c r="AG105" s="11"/>
      <c r="AH105" s="11"/>
      <c r="AI105" s="11"/>
      <c r="AJ105" s="19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x14ac:dyDescent="0.25">
      <c r="A106" s="10" t="s">
        <v>220</v>
      </c>
      <c r="B106" s="10" t="s">
        <v>221</v>
      </c>
      <c r="C106" s="10" t="s">
        <v>151</v>
      </c>
      <c r="D106" s="10"/>
      <c r="E106" s="11">
        <f t="shared" si="24"/>
        <v>49</v>
      </c>
      <c r="F106" s="18"/>
      <c r="G106" s="11">
        <f t="shared" si="25"/>
        <v>10</v>
      </c>
      <c r="H106" s="11">
        <f t="shared" si="26"/>
        <v>39</v>
      </c>
      <c r="I106" s="10"/>
      <c r="J106" s="18"/>
      <c r="K106" s="13"/>
      <c r="L106" s="13"/>
      <c r="M106" s="11"/>
      <c r="N106" s="11"/>
      <c r="O106" s="11"/>
      <c r="P106" s="19"/>
      <c r="Q106" s="11"/>
      <c r="R106" s="11"/>
      <c r="S106" s="11"/>
      <c r="T106" s="11"/>
      <c r="U106" s="11"/>
      <c r="V106" s="19"/>
      <c r="W106" s="13">
        <v>10</v>
      </c>
      <c r="X106" s="13">
        <v>39</v>
      </c>
      <c r="Y106" s="11"/>
      <c r="Z106" s="11"/>
      <c r="AA106" s="11"/>
      <c r="AB106" s="11"/>
      <c r="AC106" s="11">
        <f>MAX(X106,Z106,AA106)</f>
        <v>39</v>
      </c>
      <c r="AD106" s="19"/>
      <c r="AE106" s="11"/>
      <c r="AF106" s="11"/>
      <c r="AG106" s="11"/>
      <c r="AH106" s="11"/>
      <c r="AI106" s="11"/>
      <c r="AJ106" s="19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x14ac:dyDescent="0.25">
      <c r="A107" s="10" t="s">
        <v>222</v>
      </c>
      <c r="B107" s="10" t="s">
        <v>223</v>
      </c>
      <c r="C107" s="10" t="s">
        <v>65</v>
      </c>
      <c r="D107" s="10">
        <v>2009</v>
      </c>
      <c r="E107" s="11">
        <f t="shared" si="24"/>
        <v>48</v>
      </c>
      <c r="F107" s="12"/>
      <c r="G107" s="11">
        <f t="shared" si="25"/>
        <v>10</v>
      </c>
      <c r="H107" s="11">
        <f t="shared" si="26"/>
        <v>38</v>
      </c>
      <c r="I107" s="10"/>
      <c r="J107" s="18"/>
      <c r="K107" s="13">
        <v>10</v>
      </c>
      <c r="L107" s="13">
        <v>38</v>
      </c>
      <c r="M107" s="11"/>
      <c r="N107" s="11"/>
      <c r="O107" s="11">
        <f>MAX(L107,N107)</f>
        <v>38</v>
      </c>
      <c r="P107" s="19"/>
      <c r="Q107" s="11"/>
      <c r="R107" s="11"/>
      <c r="S107" s="11"/>
      <c r="T107" s="11"/>
      <c r="U107" s="11"/>
      <c r="V107" s="19"/>
      <c r="W107" s="13"/>
      <c r="X107" s="13"/>
      <c r="Y107" s="11"/>
      <c r="Z107" s="11"/>
      <c r="AA107" s="11"/>
      <c r="AB107" s="11"/>
      <c r="AC107" s="11"/>
      <c r="AD107" s="19"/>
      <c r="AE107" s="11"/>
      <c r="AF107" s="11"/>
      <c r="AG107" s="11"/>
      <c r="AH107" s="11"/>
      <c r="AI107" s="11"/>
      <c r="AJ107" s="19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x14ac:dyDescent="0.25">
      <c r="A108" s="10" t="s">
        <v>224</v>
      </c>
      <c r="B108" s="10" t="s">
        <v>225</v>
      </c>
      <c r="C108" s="10" t="s">
        <v>175</v>
      </c>
      <c r="D108" s="10">
        <v>2009</v>
      </c>
      <c r="E108" s="11">
        <f t="shared" si="24"/>
        <v>48</v>
      </c>
      <c r="F108" s="12"/>
      <c r="G108" s="11">
        <f t="shared" si="25"/>
        <v>10</v>
      </c>
      <c r="H108" s="11">
        <f t="shared" si="26"/>
        <v>38</v>
      </c>
      <c r="I108" s="10"/>
      <c r="J108" s="18"/>
      <c r="K108" s="13">
        <v>10</v>
      </c>
      <c r="L108" s="13">
        <v>38</v>
      </c>
      <c r="M108" s="11"/>
      <c r="N108" s="11"/>
      <c r="O108" s="11">
        <f>MAX(L108,N108)</f>
        <v>38</v>
      </c>
      <c r="P108" s="19"/>
      <c r="Q108" s="11"/>
      <c r="R108" s="11"/>
      <c r="S108" s="11"/>
      <c r="T108" s="11"/>
      <c r="U108" s="11"/>
      <c r="V108" s="19"/>
      <c r="W108" s="13"/>
      <c r="X108" s="13"/>
      <c r="Y108" s="11"/>
      <c r="Z108" s="11"/>
      <c r="AA108" s="11"/>
      <c r="AB108" s="11"/>
      <c r="AC108" s="11"/>
      <c r="AD108" s="19"/>
      <c r="AE108" s="11"/>
      <c r="AF108" s="11"/>
      <c r="AG108" s="11"/>
      <c r="AH108" s="11"/>
      <c r="AI108" s="11"/>
      <c r="AJ108" s="19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x14ac:dyDescent="0.25">
      <c r="A109" s="10"/>
      <c r="B109" s="10"/>
      <c r="C109" s="10"/>
      <c r="D109" s="10"/>
      <c r="E109" s="10"/>
      <c r="F109" s="18"/>
      <c r="G109" s="11"/>
      <c r="H109" s="11"/>
      <c r="I109" s="10"/>
      <c r="J109" s="18"/>
      <c r="K109" s="13"/>
      <c r="L109" s="13"/>
      <c r="M109" s="11"/>
      <c r="N109" s="11"/>
      <c r="O109" s="11"/>
      <c r="P109" s="19"/>
      <c r="Q109" s="11"/>
      <c r="R109" s="11"/>
      <c r="S109" s="11"/>
      <c r="T109" s="11"/>
      <c r="U109" s="11"/>
      <c r="V109" s="19"/>
      <c r="W109" s="11"/>
      <c r="X109" s="11"/>
      <c r="Y109" s="11"/>
      <c r="Z109" s="11"/>
      <c r="AA109" s="11"/>
      <c r="AB109" s="11"/>
      <c r="AC109" s="11"/>
      <c r="AD109" s="19"/>
      <c r="AE109" s="11"/>
      <c r="AF109" s="11"/>
      <c r="AG109" s="11"/>
      <c r="AH109" s="11"/>
      <c r="AI109" s="11"/>
      <c r="AJ109" s="19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x14ac:dyDescent="0.25">
      <c r="A110" s="10"/>
      <c r="B110" s="10"/>
      <c r="C110" s="10"/>
      <c r="D110" s="10"/>
      <c r="E110" s="10"/>
      <c r="F110" s="18"/>
      <c r="G110" s="11"/>
      <c r="H110" s="11"/>
      <c r="I110" s="10"/>
      <c r="J110" s="18"/>
      <c r="K110" s="13"/>
      <c r="L110" s="13"/>
      <c r="M110" s="11"/>
      <c r="N110" s="11"/>
      <c r="O110" s="11"/>
      <c r="P110" s="19"/>
      <c r="Q110" s="11"/>
      <c r="R110" s="11"/>
      <c r="S110" s="11"/>
      <c r="T110" s="11"/>
      <c r="U110" s="11"/>
      <c r="V110" s="19"/>
      <c r="W110" s="11"/>
      <c r="X110" s="11"/>
      <c r="Y110" s="11"/>
      <c r="Z110" s="11"/>
      <c r="AA110" s="11"/>
      <c r="AB110" s="11"/>
      <c r="AC110" s="11"/>
      <c r="AD110" s="19"/>
      <c r="AE110" s="11"/>
      <c r="AF110" s="11"/>
      <c r="AG110" s="11"/>
      <c r="AH110" s="11"/>
      <c r="AI110" s="11"/>
      <c r="AJ110" s="19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x14ac:dyDescent="0.25">
      <c r="A111" s="10"/>
      <c r="B111" s="10"/>
      <c r="C111" s="10"/>
      <c r="D111" s="10"/>
      <c r="E111" s="10"/>
      <c r="F111" s="18"/>
      <c r="G111" s="11"/>
      <c r="H111" s="11"/>
      <c r="I111" s="10"/>
      <c r="J111" s="18"/>
      <c r="K111" s="11"/>
      <c r="L111" s="11"/>
      <c r="M111" s="11"/>
      <c r="N111" s="11"/>
      <c r="O111" s="11"/>
      <c r="P111" s="19"/>
      <c r="Q111" s="11"/>
      <c r="R111" s="11"/>
      <c r="S111" s="11"/>
      <c r="T111" s="11"/>
      <c r="U111" s="11"/>
      <c r="V111" s="19"/>
      <c r="W111" s="11"/>
      <c r="X111" s="11"/>
      <c r="Y111" s="11"/>
      <c r="Z111" s="11"/>
      <c r="AA111" s="11"/>
      <c r="AB111" s="11"/>
      <c r="AC111" s="11"/>
      <c r="AD111" s="19"/>
      <c r="AE111" s="11"/>
      <c r="AF111" s="11"/>
      <c r="AG111" s="11"/>
      <c r="AH111" s="11"/>
      <c r="AI111" s="11"/>
      <c r="AJ111" s="19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x14ac:dyDescent="0.25">
      <c r="A112" s="15"/>
      <c r="B112" s="10"/>
      <c r="C112" s="10"/>
      <c r="D112" s="10"/>
      <c r="E112" s="10"/>
      <c r="F112" s="18"/>
      <c r="G112" s="11"/>
      <c r="H112" s="11"/>
      <c r="I112" s="10"/>
      <c r="J112" s="18"/>
      <c r="K112" s="11"/>
      <c r="L112" s="11"/>
      <c r="M112" s="11"/>
      <c r="N112" s="11"/>
      <c r="O112" s="11"/>
      <c r="P112" s="19"/>
      <c r="Q112" s="10"/>
      <c r="R112" s="10"/>
      <c r="S112" s="10"/>
      <c r="T112" s="10"/>
      <c r="U112" s="10"/>
      <c r="V112" s="18"/>
      <c r="W112" s="10"/>
      <c r="X112" s="10"/>
      <c r="Y112" s="10"/>
      <c r="Z112" s="10"/>
      <c r="AA112" s="10"/>
      <c r="AB112" s="10"/>
      <c r="AC112" s="10"/>
      <c r="AD112" s="18"/>
      <c r="AE112" s="10"/>
      <c r="AF112" s="10"/>
      <c r="AG112" s="10"/>
      <c r="AH112" s="10"/>
      <c r="AI112" s="10"/>
      <c r="AJ112" s="18"/>
    </row>
    <row r="115" spans="2:7" x14ac:dyDescent="0.25">
      <c r="B115" s="3" t="s">
        <v>226</v>
      </c>
    </row>
    <row r="116" spans="2:7" x14ac:dyDescent="0.25">
      <c r="E116" s="11" t="s">
        <v>227</v>
      </c>
      <c r="F116" s="10"/>
      <c r="G116" s="11" t="s">
        <v>228</v>
      </c>
    </row>
    <row r="117" spans="2:7" x14ac:dyDescent="0.25">
      <c r="B117" s="20"/>
      <c r="C117" s="21" t="s">
        <v>89</v>
      </c>
      <c r="D117" s="22">
        <f>SUMIF($C$7:C$92,C117,$E$7:$E$92)</f>
        <v>0</v>
      </c>
      <c r="E117" s="20"/>
      <c r="F117" s="10"/>
      <c r="G117" s="11">
        <f t="shared" ref="G117:G141" si="27">D117+E117</f>
        <v>0</v>
      </c>
    </row>
    <row r="118" spans="2:7" x14ac:dyDescent="0.25">
      <c r="B118" s="20"/>
      <c r="C118" s="21" t="s">
        <v>72</v>
      </c>
      <c r="D118" s="22">
        <f>SUMIF($C$7:C$92,C118,$E$7:$E$92)</f>
        <v>55</v>
      </c>
      <c r="E118" s="20"/>
      <c r="F118" s="10"/>
      <c r="G118" s="11">
        <f t="shared" si="27"/>
        <v>55</v>
      </c>
    </row>
    <row r="119" spans="2:7" x14ac:dyDescent="0.25">
      <c r="B119" s="20"/>
      <c r="C119" s="21" t="s">
        <v>107</v>
      </c>
      <c r="D119" s="22">
        <f>SUMIF($C$7:C$92,C119,$E$7:$E$92)</f>
        <v>104</v>
      </c>
      <c r="E119" s="20"/>
      <c r="F119" s="10"/>
      <c r="G119" s="11">
        <f t="shared" si="27"/>
        <v>104</v>
      </c>
    </row>
    <row r="120" spans="2:7" x14ac:dyDescent="0.25">
      <c r="B120" s="20"/>
      <c r="C120" s="21" t="s">
        <v>69</v>
      </c>
      <c r="D120" s="22">
        <f>SUMIF($C$7:C$92,C120,$E$7:$E$92)</f>
        <v>0</v>
      </c>
      <c r="E120" s="20"/>
      <c r="F120" s="10"/>
      <c r="G120" s="11">
        <f t="shared" si="27"/>
        <v>0</v>
      </c>
    </row>
    <row r="121" spans="2:7" x14ac:dyDescent="0.25">
      <c r="B121" s="20"/>
      <c r="C121" s="21" t="s">
        <v>151</v>
      </c>
      <c r="D121" s="22">
        <f>SUMIF($C$7:C$92,C121,$E$7:$E$92)</f>
        <v>72</v>
      </c>
      <c r="E121" s="20"/>
      <c r="F121" s="10"/>
      <c r="G121" s="11">
        <f t="shared" si="27"/>
        <v>72</v>
      </c>
    </row>
    <row r="122" spans="2:7" x14ac:dyDescent="0.25">
      <c r="B122" s="20"/>
      <c r="C122" s="21" t="s">
        <v>77</v>
      </c>
      <c r="D122" s="22">
        <f>SUMIF($C$7:C$92,C122,$E$7:$E$92)</f>
        <v>120</v>
      </c>
      <c r="E122" s="20"/>
      <c r="F122" s="10"/>
      <c r="G122" s="11">
        <f t="shared" si="27"/>
        <v>120</v>
      </c>
    </row>
    <row r="123" spans="2:7" x14ac:dyDescent="0.25">
      <c r="B123" s="20"/>
      <c r="C123" s="21" t="s">
        <v>133</v>
      </c>
      <c r="D123" s="22">
        <f>SUMIF($C$7:C$92,C123,$E$7:$E$92)</f>
        <v>0</v>
      </c>
      <c r="E123" s="20"/>
      <c r="F123" s="10"/>
      <c r="G123" s="11">
        <f t="shared" si="27"/>
        <v>0</v>
      </c>
    </row>
    <row r="124" spans="2:7" x14ac:dyDescent="0.25">
      <c r="B124" s="20"/>
      <c r="C124" s="21" t="s">
        <v>115</v>
      </c>
      <c r="D124" s="22">
        <f>SUMIF($C$7:C$92,C124,$E$7:$E$92)</f>
        <v>47</v>
      </c>
      <c r="E124" s="20"/>
      <c r="F124" s="10"/>
      <c r="G124" s="11">
        <f t="shared" si="27"/>
        <v>47</v>
      </c>
    </row>
    <row r="125" spans="2:7" x14ac:dyDescent="0.25">
      <c r="B125" s="20"/>
      <c r="C125" s="21" t="s">
        <v>73</v>
      </c>
      <c r="D125" s="22">
        <f>SUMIF($C$7:C$92,C125,$E$7:$E$92)</f>
        <v>0</v>
      </c>
      <c r="E125" s="20"/>
      <c r="F125" s="10"/>
      <c r="G125" s="11">
        <f t="shared" si="27"/>
        <v>0</v>
      </c>
    </row>
    <row r="126" spans="2:7" x14ac:dyDescent="0.25">
      <c r="B126" s="20"/>
      <c r="C126" s="21" t="s">
        <v>175</v>
      </c>
      <c r="D126" s="22">
        <f>SUMIF($C$7:C$92,C126,$E$7:$E$92)</f>
        <v>48</v>
      </c>
      <c r="E126" s="20"/>
      <c r="F126" s="10"/>
      <c r="G126" s="11">
        <f t="shared" si="27"/>
        <v>48</v>
      </c>
    </row>
    <row r="127" spans="2:7" x14ac:dyDescent="0.25">
      <c r="B127" s="20"/>
      <c r="C127" s="21" t="s">
        <v>229</v>
      </c>
      <c r="D127" s="22">
        <f>SUMIF($C$7:C$92,C127,$E$7:$E$92)</f>
        <v>0</v>
      </c>
      <c r="E127" s="20"/>
      <c r="F127" s="10"/>
      <c r="G127" s="11">
        <f t="shared" si="27"/>
        <v>0</v>
      </c>
    </row>
    <row r="128" spans="2:7" x14ac:dyDescent="0.25">
      <c r="B128" s="20"/>
      <c r="C128" s="21" t="s">
        <v>25</v>
      </c>
      <c r="D128" s="22">
        <f>SUMIF($C$7:C$92,C128,$E$7:$E$92)</f>
        <v>320</v>
      </c>
      <c r="E128" s="20"/>
      <c r="F128" s="10"/>
      <c r="G128" s="11">
        <f t="shared" si="27"/>
        <v>320</v>
      </c>
    </row>
    <row r="129" spans="1:9" x14ac:dyDescent="0.25">
      <c r="B129" s="20"/>
      <c r="C129" s="21" t="s">
        <v>52</v>
      </c>
      <c r="D129" s="22">
        <f>SUMIF($C$7:C$92,C129,$E$7:$E$92)</f>
        <v>770.5</v>
      </c>
      <c r="E129" s="20">
        <v>200</v>
      </c>
      <c r="F129" s="10"/>
      <c r="G129" s="11">
        <f t="shared" si="27"/>
        <v>970.5</v>
      </c>
    </row>
    <row r="130" spans="1:9" x14ac:dyDescent="0.25">
      <c r="B130" s="20"/>
      <c r="C130" s="21" t="s">
        <v>230</v>
      </c>
      <c r="D130" s="22">
        <f>SUMIF($C$7:C$92,C130,$E$7:$E$92)</f>
        <v>0</v>
      </c>
      <c r="E130" s="20"/>
      <c r="F130" s="10"/>
      <c r="G130" s="11">
        <f t="shared" si="27"/>
        <v>0</v>
      </c>
    </row>
    <row r="131" spans="1:9" x14ac:dyDescent="0.25">
      <c r="B131" s="20"/>
      <c r="C131" s="21" t="s">
        <v>71</v>
      </c>
      <c r="D131" s="22">
        <f>SUMIF($C$7:C$92,C131,$E$7:$E$92)</f>
        <v>159</v>
      </c>
      <c r="E131" s="20"/>
      <c r="F131" s="10"/>
      <c r="G131" s="11">
        <f t="shared" si="27"/>
        <v>159</v>
      </c>
    </row>
    <row r="132" spans="1:9" x14ac:dyDescent="0.25">
      <c r="B132" s="20"/>
      <c r="C132" s="21" t="s">
        <v>110</v>
      </c>
      <c r="D132" s="22">
        <f>SUMIF($C$7:C$92,C132,$E$7:$E$92)</f>
        <v>316</v>
      </c>
      <c r="E132" s="20"/>
      <c r="F132" s="10"/>
      <c r="G132" s="11">
        <f t="shared" si="27"/>
        <v>316</v>
      </c>
    </row>
    <row r="133" spans="1:9" x14ac:dyDescent="0.25">
      <c r="B133" s="20"/>
      <c r="C133" s="21" t="s">
        <v>65</v>
      </c>
      <c r="D133" s="22">
        <f>SUMIF($C$7:C$92,C133,$E$7:$E$92)</f>
        <v>375.5</v>
      </c>
      <c r="E133" s="20"/>
      <c r="F133" s="10"/>
      <c r="G133" s="11">
        <f t="shared" si="27"/>
        <v>375.5</v>
      </c>
    </row>
    <row r="134" spans="1:9" x14ac:dyDescent="0.25">
      <c r="B134" s="20"/>
      <c r="C134" s="21" t="s">
        <v>154</v>
      </c>
      <c r="D134" s="22">
        <f>SUMIF($C$7:C$92,C134,$E$7:$E$92)</f>
        <v>0</v>
      </c>
      <c r="E134" s="20"/>
      <c r="F134" s="10"/>
      <c r="G134" s="11">
        <f t="shared" si="27"/>
        <v>0</v>
      </c>
    </row>
    <row r="135" spans="1:9" x14ac:dyDescent="0.25">
      <c r="B135" s="20"/>
      <c r="C135" s="21" t="s">
        <v>80</v>
      </c>
      <c r="D135" s="22">
        <f>SUMIF($C$7:C$92,C135,$E$7:$E$92)</f>
        <v>484</v>
      </c>
      <c r="E135" s="20"/>
      <c r="F135" s="10"/>
      <c r="G135" s="11">
        <f t="shared" si="27"/>
        <v>484</v>
      </c>
    </row>
    <row r="136" spans="1:9" x14ac:dyDescent="0.25">
      <c r="B136" s="20"/>
      <c r="C136" s="21" t="s">
        <v>130</v>
      </c>
      <c r="D136" s="22">
        <f>SUMIF($C$7:C$92,C136,$E$7:$E$92)</f>
        <v>0</v>
      </c>
      <c r="E136" s="20"/>
      <c r="F136" s="10"/>
      <c r="G136" s="11">
        <f t="shared" si="27"/>
        <v>0</v>
      </c>
    </row>
    <row r="137" spans="1:9" x14ac:dyDescent="0.25">
      <c r="B137" s="20"/>
      <c r="C137" s="21" t="s">
        <v>92</v>
      </c>
      <c r="D137" s="22">
        <f>SUMIF($C$7:C$92,C137,$E$7:$E$92)</f>
        <v>0</v>
      </c>
      <c r="E137" s="20"/>
      <c r="F137" s="10"/>
      <c r="G137" s="11">
        <f t="shared" si="27"/>
        <v>0</v>
      </c>
    </row>
    <row r="138" spans="1:9" x14ac:dyDescent="0.25">
      <c r="B138" s="20"/>
      <c r="C138" s="21" t="s">
        <v>129</v>
      </c>
      <c r="D138" s="22">
        <f>SUMIF($C$7:C$92,C138,$E$7:$E$92)</f>
        <v>0</v>
      </c>
      <c r="E138" s="20"/>
      <c r="F138" s="10"/>
      <c r="G138" s="11">
        <f t="shared" si="27"/>
        <v>0</v>
      </c>
    </row>
    <row r="139" spans="1:9" x14ac:dyDescent="0.25">
      <c r="B139" s="20"/>
      <c r="C139" s="21" t="s">
        <v>91</v>
      </c>
      <c r="D139" s="22">
        <f>SUMIF($C$7:C$92,C139,$E$7:$E$92)</f>
        <v>174</v>
      </c>
      <c r="E139" s="20"/>
      <c r="F139" s="10"/>
      <c r="G139" s="11">
        <f t="shared" si="27"/>
        <v>174</v>
      </c>
    </row>
    <row r="140" spans="1:9" x14ac:dyDescent="0.25">
      <c r="B140" s="20"/>
      <c r="C140" s="21" t="s">
        <v>155</v>
      </c>
      <c r="D140" s="22">
        <f>SUMIF($C$7:C$92,C140,$E$7:$E$92)</f>
        <v>126.5</v>
      </c>
      <c r="E140" s="20"/>
      <c r="F140" s="10"/>
      <c r="G140" s="11">
        <f t="shared" si="27"/>
        <v>126.5</v>
      </c>
    </row>
    <row r="141" spans="1:9" x14ac:dyDescent="0.25">
      <c r="B141" s="20"/>
      <c r="C141" s="21" t="s">
        <v>49</v>
      </c>
      <c r="D141" s="22">
        <f>SUMIF($C$7:C$92,C141,$E$7:$E$92)</f>
        <v>349</v>
      </c>
      <c r="E141" s="20"/>
      <c r="F141" s="10"/>
      <c r="G141" s="11">
        <f t="shared" si="27"/>
        <v>349</v>
      </c>
    </row>
    <row r="142" spans="1:9" x14ac:dyDescent="0.25">
      <c r="C142" s="10"/>
    </row>
    <row r="143" spans="1:9" x14ac:dyDescent="0.25">
      <c r="A143" s="10"/>
      <c r="B143" s="11" t="s">
        <v>231</v>
      </c>
      <c r="C143" s="11" t="s">
        <v>232</v>
      </c>
      <c r="D143" s="11" t="s">
        <v>233</v>
      </c>
      <c r="E143" s="11" t="s">
        <v>234</v>
      </c>
      <c r="F143" s="11"/>
      <c r="G143" s="11" t="s">
        <v>235</v>
      </c>
      <c r="H143" s="11" t="s">
        <v>236</v>
      </c>
      <c r="I143" s="11"/>
    </row>
    <row r="144" spans="1:9" x14ac:dyDescent="0.25">
      <c r="A144" s="23" t="s">
        <v>89</v>
      </c>
      <c r="B144" s="11"/>
      <c r="C144" s="11"/>
      <c r="D144" s="11"/>
      <c r="E144" s="11"/>
      <c r="F144" s="11"/>
      <c r="G144" s="11"/>
      <c r="H144" s="11"/>
      <c r="I144" s="11"/>
    </row>
    <row r="145" spans="1:9" x14ac:dyDescent="0.25">
      <c r="A145" s="23" t="s">
        <v>72</v>
      </c>
      <c r="B145" s="11"/>
      <c r="C145" s="11"/>
      <c r="D145" s="11"/>
      <c r="E145" s="11" t="s">
        <v>237</v>
      </c>
      <c r="F145" s="11"/>
      <c r="G145" s="11"/>
      <c r="H145" s="11"/>
      <c r="I145" s="11"/>
    </row>
    <row r="146" spans="1:9" x14ac:dyDescent="0.25">
      <c r="A146" s="23" t="s">
        <v>107</v>
      </c>
      <c r="B146" s="11"/>
      <c r="C146" s="11"/>
      <c r="D146" s="11"/>
      <c r="E146" s="11" t="s">
        <v>237</v>
      </c>
      <c r="F146" s="11"/>
      <c r="G146" s="11"/>
      <c r="H146" s="11" t="s">
        <v>237</v>
      </c>
      <c r="I146" s="11"/>
    </row>
    <row r="147" spans="1:9" x14ac:dyDescent="0.25">
      <c r="A147" s="23" t="s">
        <v>69</v>
      </c>
      <c r="B147" s="11"/>
      <c r="C147" s="11"/>
      <c r="D147" s="11"/>
      <c r="E147" s="11"/>
      <c r="F147" s="11"/>
      <c r="G147" s="11"/>
      <c r="H147" s="11"/>
      <c r="I147" s="11"/>
    </row>
    <row r="148" spans="1:9" x14ac:dyDescent="0.25">
      <c r="A148" s="23" t="s">
        <v>151</v>
      </c>
      <c r="B148" s="11"/>
      <c r="C148" s="11"/>
      <c r="D148" s="11"/>
      <c r="E148" s="11"/>
      <c r="F148" s="11"/>
      <c r="G148" s="11" t="s">
        <v>237</v>
      </c>
      <c r="H148" s="11" t="s">
        <v>237</v>
      </c>
      <c r="I148" s="11"/>
    </row>
    <row r="149" spans="1:9" x14ac:dyDescent="0.25">
      <c r="A149" s="23" t="s">
        <v>77</v>
      </c>
      <c r="B149" s="11"/>
      <c r="C149" s="11"/>
      <c r="D149" s="11" t="s">
        <v>237</v>
      </c>
      <c r="E149" s="11"/>
      <c r="F149" s="11"/>
      <c r="G149" s="11"/>
      <c r="H149" s="11" t="s">
        <v>237</v>
      </c>
      <c r="I149" s="11"/>
    </row>
    <row r="150" spans="1:9" x14ac:dyDescent="0.25">
      <c r="A150" s="23" t="s">
        <v>133</v>
      </c>
      <c r="B150" s="11"/>
      <c r="C150" s="11"/>
      <c r="D150" s="11"/>
      <c r="E150" s="11"/>
      <c r="F150" s="11"/>
      <c r="G150" s="11"/>
      <c r="H150" s="11"/>
      <c r="I150" s="11"/>
    </row>
    <row r="151" spans="1:9" x14ac:dyDescent="0.25">
      <c r="A151" s="23" t="s">
        <v>115</v>
      </c>
      <c r="B151" s="11"/>
      <c r="C151" s="11"/>
      <c r="D151" s="11"/>
      <c r="E151" s="11" t="s">
        <v>237</v>
      </c>
      <c r="F151" s="11"/>
      <c r="G151" s="11"/>
      <c r="H151" s="11"/>
      <c r="I151" s="11"/>
    </row>
    <row r="152" spans="1:9" x14ac:dyDescent="0.25">
      <c r="A152" s="23" t="s">
        <v>73</v>
      </c>
      <c r="B152" s="11"/>
      <c r="C152" s="11"/>
      <c r="D152" s="11"/>
      <c r="E152" s="11"/>
      <c r="F152" s="11"/>
      <c r="G152" s="11"/>
      <c r="H152" s="11"/>
      <c r="I152" s="11"/>
    </row>
    <row r="153" spans="1:9" x14ac:dyDescent="0.25">
      <c r="A153" s="23" t="s">
        <v>175</v>
      </c>
      <c r="B153" s="11"/>
      <c r="C153" s="11"/>
      <c r="D153" s="11"/>
      <c r="E153" s="11"/>
      <c r="F153" s="11"/>
      <c r="G153" s="11"/>
      <c r="H153" s="11" t="s">
        <v>237</v>
      </c>
      <c r="I153" s="11"/>
    </row>
    <row r="154" spans="1:9" x14ac:dyDescent="0.25">
      <c r="A154" s="23" t="s">
        <v>229</v>
      </c>
      <c r="B154" s="11"/>
      <c r="C154" s="11"/>
      <c r="D154" s="11"/>
      <c r="E154" s="11"/>
      <c r="F154" s="11"/>
      <c r="G154" s="11"/>
      <c r="H154" s="11"/>
      <c r="I154" s="11"/>
    </row>
    <row r="155" spans="1:9" x14ac:dyDescent="0.25">
      <c r="A155" s="23" t="s">
        <v>25</v>
      </c>
      <c r="B155" s="11"/>
      <c r="C155" s="11" t="s">
        <v>237</v>
      </c>
      <c r="D155" s="11"/>
      <c r="E155" s="11" t="s">
        <v>237</v>
      </c>
      <c r="F155" s="11"/>
      <c r="G155" s="11"/>
      <c r="H155" s="11" t="s">
        <v>237</v>
      </c>
      <c r="I155" s="11"/>
    </row>
    <row r="156" spans="1:9" x14ac:dyDescent="0.25">
      <c r="A156" s="23" t="s">
        <v>52</v>
      </c>
      <c r="B156" s="11" t="s">
        <v>237</v>
      </c>
      <c r="C156" s="11" t="s">
        <v>237</v>
      </c>
      <c r="D156" s="11" t="s">
        <v>237</v>
      </c>
      <c r="E156" s="11" t="s">
        <v>237</v>
      </c>
      <c r="F156" s="11"/>
      <c r="G156" s="11" t="s">
        <v>237</v>
      </c>
      <c r="H156" s="11" t="s">
        <v>237</v>
      </c>
      <c r="I156" s="11">
        <v>200</v>
      </c>
    </row>
    <row r="157" spans="1:9" x14ac:dyDescent="0.25">
      <c r="A157" s="23" t="s">
        <v>230</v>
      </c>
      <c r="B157" s="11"/>
      <c r="C157" s="11"/>
      <c r="D157" s="11"/>
      <c r="E157" s="11"/>
      <c r="F157" s="11"/>
      <c r="G157" s="11"/>
      <c r="H157" s="11"/>
      <c r="I157" s="11"/>
    </row>
    <row r="158" spans="1:9" x14ac:dyDescent="0.25">
      <c r="A158" s="23" t="s">
        <v>71</v>
      </c>
      <c r="B158" s="11"/>
      <c r="C158" s="11"/>
      <c r="D158" s="11"/>
      <c r="E158" s="11" t="s">
        <v>237</v>
      </c>
      <c r="F158" s="11"/>
      <c r="G158" s="11"/>
      <c r="H158" s="11" t="s">
        <v>237</v>
      </c>
      <c r="I158" s="11"/>
    </row>
    <row r="159" spans="1:9" x14ac:dyDescent="0.25">
      <c r="A159" s="23" t="s">
        <v>110</v>
      </c>
      <c r="B159" s="11"/>
      <c r="C159" s="11"/>
      <c r="D159" s="11"/>
      <c r="E159" s="11" t="s">
        <v>237</v>
      </c>
      <c r="F159" s="11"/>
      <c r="G159" s="11" t="s">
        <v>237</v>
      </c>
      <c r="H159" s="11" t="s">
        <v>237</v>
      </c>
      <c r="I159" s="11"/>
    </row>
    <row r="160" spans="1:9" x14ac:dyDescent="0.25">
      <c r="A160" s="23" t="s">
        <v>65</v>
      </c>
      <c r="B160" s="11"/>
      <c r="C160" s="11" t="s">
        <v>237</v>
      </c>
      <c r="D160" s="11" t="s">
        <v>237</v>
      </c>
      <c r="E160" s="11" t="s">
        <v>237</v>
      </c>
      <c r="F160" s="11"/>
      <c r="G160" s="11"/>
      <c r="H160" s="11" t="s">
        <v>237</v>
      </c>
      <c r="I160" s="11"/>
    </row>
    <row r="161" spans="1:9" x14ac:dyDescent="0.25">
      <c r="A161" s="23" t="s">
        <v>154</v>
      </c>
      <c r="B161" s="11"/>
      <c r="C161" s="11"/>
      <c r="D161" s="11"/>
      <c r="E161" s="11"/>
      <c r="F161" s="11"/>
      <c r="G161" s="11"/>
      <c r="H161" s="11"/>
      <c r="I161" s="11"/>
    </row>
    <row r="162" spans="1:9" x14ac:dyDescent="0.25">
      <c r="A162" s="23" t="s">
        <v>80</v>
      </c>
      <c r="B162" s="11"/>
      <c r="C162" s="11"/>
      <c r="D162" s="11" t="s">
        <v>237</v>
      </c>
      <c r="E162" s="11" t="s">
        <v>237</v>
      </c>
      <c r="F162" s="11"/>
      <c r="G162" s="11" t="s">
        <v>237</v>
      </c>
      <c r="H162" s="11" t="s">
        <v>237</v>
      </c>
      <c r="I162" s="11"/>
    </row>
    <row r="163" spans="1:9" x14ac:dyDescent="0.25">
      <c r="A163" s="23" t="s">
        <v>130</v>
      </c>
      <c r="B163" s="11"/>
      <c r="C163" s="11"/>
      <c r="D163" s="11"/>
      <c r="E163" s="11"/>
      <c r="F163" s="11"/>
      <c r="G163" s="11"/>
      <c r="H163" s="11"/>
      <c r="I163" s="11"/>
    </row>
    <row r="164" spans="1:9" x14ac:dyDescent="0.25">
      <c r="A164" s="23" t="s">
        <v>92</v>
      </c>
      <c r="B164" s="11"/>
      <c r="C164" s="11"/>
      <c r="D164" s="11"/>
      <c r="E164" s="11"/>
      <c r="F164" s="11"/>
      <c r="G164" s="11"/>
      <c r="H164" s="11"/>
      <c r="I164" s="11"/>
    </row>
    <row r="165" spans="1:9" x14ac:dyDescent="0.25">
      <c r="A165" s="23" t="s">
        <v>129</v>
      </c>
      <c r="B165" s="11"/>
      <c r="C165" s="11"/>
      <c r="D165" s="11"/>
      <c r="E165" s="11"/>
      <c r="F165" s="11"/>
      <c r="G165" s="11"/>
      <c r="H165" s="11"/>
      <c r="I165" s="11"/>
    </row>
    <row r="166" spans="1:9" x14ac:dyDescent="0.25">
      <c r="A166" s="23" t="s">
        <v>91</v>
      </c>
      <c r="B166" s="11"/>
      <c r="C166" s="11"/>
      <c r="D166" s="11"/>
      <c r="E166" s="11"/>
      <c r="F166" s="11"/>
      <c r="G166" s="11" t="s">
        <v>237</v>
      </c>
      <c r="H166" s="11" t="s">
        <v>237</v>
      </c>
      <c r="I166" s="11"/>
    </row>
    <row r="167" spans="1:9" x14ac:dyDescent="0.25">
      <c r="A167" s="23" t="s">
        <v>155</v>
      </c>
      <c r="B167" s="11"/>
      <c r="C167" s="11"/>
      <c r="D167" s="11"/>
      <c r="E167" s="11"/>
      <c r="F167" s="11"/>
      <c r="G167" s="11"/>
      <c r="H167" s="11" t="s">
        <v>237</v>
      </c>
      <c r="I167" s="11"/>
    </row>
    <row r="168" spans="1:9" x14ac:dyDescent="0.25">
      <c r="A168" s="23" t="s">
        <v>49</v>
      </c>
      <c r="B168" s="11" t="s">
        <v>237</v>
      </c>
      <c r="C168" s="11"/>
      <c r="D168" s="11"/>
      <c r="E168" s="11" t="s">
        <v>237</v>
      </c>
      <c r="F168" s="11"/>
      <c r="G168" s="11"/>
      <c r="H168" s="11" t="s">
        <v>237</v>
      </c>
      <c r="I168" s="11"/>
    </row>
  </sheetData>
  <sortState xmlns:xlrd2="http://schemas.microsoft.com/office/spreadsheetml/2017/richdata2" ref="A28:AL44">
    <sortCondition descending="1" ref="E28:E44"/>
  </sortState>
  <mergeCells count="9">
    <mergeCell ref="AE4:AH4"/>
    <mergeCell ref="A6:C6"/>
    <mergeCell ref="K3:O3"/>
    <mergeCell ref="W3:AB3"/>
    <mergeCell ref="K4:L4"/>
    <mergeCell ref="M4:N4"/>
    <mergeCell ref="Q4:T4"/>
    <mergeCell ref="W4:X4"/>
    <mergeCell ref="Y4:AB4"/>
  </mergeCells>
  <pageMargins left="0" right="0" top="0.39370078740157483" bottom="0.39370078740157483" header="0" footer="0"/>
  <pageSetup paperSize="0" fitToWidth="0" fitToHeight="0" pageOrder="overThenDown" orientation="landscape" useFirstPageNumber="1" horizontalDpi="0" verticalDpi="0" copies="0"/>
  <headerFooter>
    <oddFooter>&amp;CPage &amp;P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1 journée</vt:lpstr>
      <vt:lpstr>classement CAURAJ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Joëlle Despax</dc:creator>
  <cp:lastModifiedBy>CRCK Auvergne Rhone Alpes</cp:lastModifiedBy>
  <cp:revision>44</cp:revision>
  <dcterms:created xsi:type="dcterms:W3CDTF">2021-02-14T10:28:08Z</dcterms:created>
  <dcterms:modified xsi:type="dcterms:W3CDTF">2024-04-05T12:38:22Z</dcterms:modified>
</cp:coreProperties>
</file>